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\แผนสี่ปี 61-64\"/>
    </mc:Choice>
  </mc:AlternateContent>
  <bookViews>
    <workbookView xWindow="0" yWindow="720" windowWidth="2040" windowHeight="1170" tabRatio="882" firstSheet="2" activeTab="2"/>
  </bookViews>
  <sheets>
    <sheet name="สรุปบัญชี ผ03" sheetId="19" r:id="rId1"/>
    <sheet name="ประสาน ผ02" sheetId="20" r:id="rId2"/>
    <sheet name="แผนงานเคหะ" sheetId="2" r:id="rId3"/>
    <sheet name="แผนงานอุสาหกรรมและการโยธา" sheetId="18" r:id="rId4"/>
    <sheet name="แผนงานศาสนาวัฒนธรรมและนันทนาการ" sheetId="11" r:id="rId5"/>
    <sheet name="แผนงานสวัสดิการสังคม" sheetId="10" r:id="rId6"/>
    <sheet name="แผนงานรักษาความสงบ1" sheetId="9" r:id="rId7"/>
    <sheet name="แผนงานสาธารณสุข1" sheetId="8" r:id="rId8"/>
    <sheet name="แผนงานสาธารณสุข2" sheetId="33" r:id="rId9"/>
    <sheet name="แผนงานการศึกษา" sheetId="6" r:id="rId10"/>
    <sheet name="แผนงานศาสนาวัฒนธรรม " sheetId="4" r:id="rId11"/>
    <sheet name="แผนงานบริหารงานทั่วไป4" sheetId="31" r:id="rId12"/>
    <sheet name="แผนงานบริหารงานทั่วไป5" sheetId="26" r:id="rId13"/>
    <sheet name="แผนงานเกษตร1" sheetId="5" r:id="rId14"/>
    <sheet name="แผนงานเกษตร2" sheetId="23" r:id="rId15"/>
    <sheet name="แผนงานสร้างความเข้มแข็ง1" sheetId="24" r:id="rId16"/>
    <sheet name="แผนงานงบกลาง" sheetId="34" r:id="rId17"/>
    <sheet name="งบเงินอุดหนุน" sheetId="35" r:id="rId18"/>
    <sheet name="งบเงินอุดหนุน (2)" sheetId="37" r:id="rId19"/>
    <sheet name="งบเงินอุดหนุน (3)" sheetId="38" r:id="rId20"/>
    <sheet name="งบเงินอุดหนุน (4)" sheetId="39" r:id="rId21"/>
    <sheet name="ประสานแผน-อบจ" sheetId="36" r:id="rId22"/>
    <sheet name="ครุภัณฑ์" sheetId="40" r:id="rId23"/>
    <sheet name="บัญชีสรุป-01" sheetId="41" r:id="rId24"/>
    <sheet name="บัญชีสรุป-02" sheetId="42" r:id="rId25"/>
    <sheet name="บัญชีสรุป-03" sheetId="43" r:id="rId26"/>
    <sheet name="บัญชีสรุป-04" sheetId="44" r:id="rId27"/>
  </sheets>
  <definedNames>
    <definedName name="_xlnm.Print_Area" localSheetId="13">แผนงานเกษตร1!$A$1:$K$17</definedName>
    <definedName name="_xlnm.Print_Area" localSheetId="14">แผนงานเกษตร2!$A$1:$K$14</definedName>
    <definedName name="_xlnm.Print_Area" localSheetId="12">แผนงานบริหารงานทั่วไป5!$A$1:$K$23</definedName>
    <definedName name="_xlnm.Print_Area" localSheetId="6">แผนงานรักษาความสงบ1!$A$1:$K$15</definedName>
    <definedName name="_xlnm.Print_Area" localSheetId="5">แผนงานสวัสดิการสังคม!$A$1:$K$13</definedName>
    <definedName name="_xlnm.Print_Area" localSheetId="7">แผนงานสาธารณสุข1!$A$1:$K$14</definedName>
    <definedName name="_xlnm.Print_Area" localSheetId="17">งบเงินอุดหนุน!$A$1:$K$17</definedName>
    <definedName name="_xlnm.Print_Area" localSheetId="18">'งบเงินอุดหนุน (2)'!$A$1:$K$15</definedName>
    <definedName name="_xlnm.Print_Area" localSheetId="19">'งบเงินอุดหนุน (3)'!$A$1:$K$12</definedName>
    <definedName name="_xlnm.Print_Area" localSheetId="20">'งบเงินอุดหนุน (4)'!$A$1:$K$12</definedName>
    <definedName name="_xlnm.Print_Titles" localSheetId="13">แผนงานเกษตร1!$10:$12</definedName>
    <definedName name="_xlnm.Print_Titles" localSheetId="14">แผนงานเกษตร2!$9:$11</definedName>
    <definedName name="_xlnm.Print_Titles" localSheetId="2">แผนงานเคหะ!$10:$12</definedName>
    <definedName name="_xlnm.Print_Titles" localSheetId="9">แผนงานการศึกษา!$9:$11</definedName>
    <definedName name="_xlnm.Print_Titles" localSheetId="16">แผนงานงบกลาง!$9:$11</definedName>
    <definedName name="_xlnm.Print_Titles" localSheetId="11">แผนงานบริหารงานทั่วไป4!$9:$11</definedName>
    <definedName name="_xlnm.Print_Titles" localSheetId="12">แผนงานบริหารงานทั่วไป5!$9:$11</definedName>
    <definedName name="_xlnm.Print_Titles" localSheetId="6">แผนงานรักษาความสงบ1!$9:$11</definedName>
    <definedName name="_xlnm.Print_Titles" localSheetId="10">'แผนงานศาสนาวัฒนธรรม '!$9:$11</definedName>
    <definedName name="_xlnm.Print_Titles" localSheetId="4">แผนงานศาสนาวัฒนธรรมและนันทนาการ!$9:$11</definedName>
    <definedName name="_xlnm.Print_Titles" localSheetId="15">แผนงานสร้างความเข้มแข็ง1!$9:$11</definedName>
    <definedName name="_xlnm.Print_Titles" localSheetId="5">แผนงานสวัสดิการสังคม!$9:$11</definedName>
    <definedName name="_xlnm.Print_Titles" localSheetId="7">แผนงานสาธารณสุข1!$9:$11</definedName>
    <definedName name="_xlnm.Print_Titles" localSheetId="3">แผนงานอุสาหกรรมและการโยธา!$10:$12</definedName>
    <definedName name="_xlnm.Print_Titles" localSheetId="17">งบเงินอุดหนุน!$10:$12</definedName>
    <definedName name="_xlnm.Print_Titles" localSheetId="18">'งบเงินอุดหนุน (2)'!$9:$11</definedName>
    <definedName name="_xlnm.Print_Titles" localSheetId="21">'ประสานแผน-อบจ'!$9:$11</definedName>
    <definedName name="_xlnm.Print_Titles" localSheetId="0">'สรุปบัญชี ผ03'!$7:$8</definedName>
  </definedNames>
  <calcPr calcId="152511"/>
</workbook>
</file>

<file path=xl/calcChain.xml><?xml version="1.0" encoding="utf-8"?>
<calcChain xmlns="http://schemas.openxmlformats.org/spreadsheetml/2006/main">
  <c r="M25" i="41" l="1"/>
  <c r="M22" i="41"/>
  <c r="L25" i="41"/>
  <c r="J25" i="41"/>
  <c r="H25" i="41"/>
  <c r="F25" i="41"/>
  <c r="D25" i="41"/>
  <c r="E69" i="2" l="1"/>
  <c r="F69" i="2"/>
  <c r="G69" i="2"/>
  <c r="H69" i="2"/>
  <c r="M10" i="44" l="1"/>
  <c r="M9" i="44"/>
  <c r="M10" i="43"/>
  <c r="M9" i="43"/>
  <c r="D18" i="42"/>
  <c r="E18" i="42"/>
  <c r="F18" i="42"/>
  <c r="G18" i="42"/>
  <c r="H18" i="42"/>
  <c r="I18" i="42"/>
  <c r="J18" i="42"/>
  <c r="K18" i="42"/>
  <c r="L18" i="42"/>
  <c r="M18" i="42"/>
  <c r="M9" i="42"/>
  <c r="M11" i="42" s="1"/>
  <c r="M10" i="42"/>
  <c r="M13" i="42"/>
  <c r="M14" i="42"/>
  <c r="M16" i="42"/>
  <c r="M17" i="42"/>
  <c r="D11" i="42"/>
  <c r="E11" i="42"/>
  <c r="F11" i="42"/>
  <c r="G11" i="42"/>
  <c r="H11" i="42"/>
  <c r="I11" i="42"/>
  <c r="J11" i="42"/>
  <c r="K11" i="42"/>
  <c r="G26" i="40"/>
  <c r="H26" i="40"/>
  <c r="I26" i="40"/>
  <c r="J26" i="40"/>
  <c r="L14" i="41"/>
  <c r="M14" i="41"/>
  <c r="E18" i="5"/>
  <c r="F18" i="5"/>
  <c r="G18" i="5"/>
  <c r="H18" i="5"/>
  <c r="E15" i="8"/>
  <c r="F15" i="8"/>
  <c r="G15" i="8"/>
  <c r="H15" i="8"/>
  <c r="M31" i="41"/>
  <c r="L31" i="41"/>
  <c r="M30" i="41"/>
  <c r="L30" i="41"/>
  <c r="E15" i="23"/>
  <c r="F15" i="23"/>
  <c r="G15" i="23"/>
  <c r="H15" i="23"/>
  <c r="E15" i="36"/>
  <c r="F15" i="36"/>
  <c r="G15" i="36"/>
  <c r="H15" i="36"/>
  <c r="E16" i="37"/>
  <c r="F16" i="37"/>
  <c r="G16" i="37"/>
  <c r="H16" i="37"/>
  <c r="E19" i="35"/>
  <c r="F19" i="35"/>
  <c r="G19" i="35"/>
  <c r="H19" i="35"/>
  <c r="M36" i="41"/>
  <c r="L36" i="41"/>
  <c r="E20" i="34"/>
  <c r="F20" i="34"/>
  <c r="G20" i="34"/>
  <c r="H20" i="34"/>
  <c r="M35" i="41"/>
  <c r="L35" i="41"/>
  <c r="E17" i="24"/>
  <c r="F17" i="24"/>
  <c r="G17" i="24"/>
  <c r="H17" i="24"/>
  <c r="M34" i="41"/>
  <c r="L34" i="41"/>
  <c r="E24" i="26"/>
  <c r="F24" i="26"/>
  <c r="G24" i="26"/>
  <c r="H24" i="26"/>
  <c r="M24" i="41"/>
  <c r="E15" i="31"/>
  <c r="F15" i="31"/>
  <c r="G15" i="31"/>
  <c r="H15" i="31"/>
  <c r="M19" i="41"/>
  <c r="D20" i="41"/>
  <c r="E14" i="10"/>
  <c r="F14" i="10"/>
  <c r="G14" i="10"/>
  <c r="H14" i="10"/>
  <c r="E25" i="41"/>
  <c r="G25" i="41"/>
  <c r="I25" i="41"/>
  <c r="K25" i="41"/>
  <c r="L22" i="41"/>
  <c r="L23" i="41"/>
  <c r="M23" i="41" s="1"/>
  <c r="E17" i="4"/>
  <c r="F17" i="4"/>
  <c r="G17" i="4"/>
  <c r="H17" i="4"/>
  <c r="M18" i="41"/>
  <c r="L18" i="41"/>
  <c r="M17" i="41"/>
  <c r="L17" i="41"/>
  <c r="L16" i="41"/>
  <c r="M16" i="41"/>
  <c r="M13" i="41" l="1"/>
  <c r="M10" i="41"/>
  <c r="M9" i="41"/>
  <c r="L10" i="41"/>
  <c r="L9" i="41"/>
  <c r="L13" i="41"/>
  <c r="K37" i="41" l="1"/>
  <c r="J37" i="41"/>
  <c r="K32" i="41"/>
  <c r="J32" i="41"/>
  <c r="K20" i="41"/>
  <c r="J20" i="41"/>
  <c r="K11" i="41"/>
  <c r="J11" i="41"/>
  <c r="M37" i="41"/>
  <c r="I37" i="41"/>
  <c r="H37" i="41"/>
  <c r="G37" i="41"/>
  <c r="F37" i="41"/>
  <c r="E37" i="41"/>
  <c r="D37" i="41"/>
  <c r="I32" i="41"/>
  <c r="H32" i="41"/>
  <c r="G32" i="41"/>
  <c r="F32" i="41"/>
  <c r="E32" i="41"/>
  <c r="D32" i="41"/>
  <c r="M32" i="41"/>
  <c r="I20" i="41"/>
  <c r="H20" i="41"/>
  <c r="G20" i="41"/>
  <c r="F20" i="41"/>
  <c r="E20" i="41"/>
  <c r="M20" i="41"/>
  <c r="I11" i="41"/>
  <c r="H11" i="41"/>
  <c r="G11" i="41"/>
  <c r="F11" i="41"/>
  <c r="E11" i="41"/>
  <c r="D11" i="41"/>
  <c r="L11" i="41" l="1"/>
  <c r="D38" i="41"/>
  <c r="J38" i="41"/>
  <c r="L37" i="41"/>
  <c r="K38" i="41"/>
  <c r="L20" i="41"/>
  <c r="E38" i="41"/>
  <c r="I38" i="41"/>
  <c r="H38" i="41"/>
  <c r="F38" i="41"/>
  <c r="M11" i="41"/>
  <c r="M38" i="41" s="1"/>
  <c r="L32" i="41"/>
  <c r="G38" i="41"/>
  <c r="D47" i="19" l="1"/>
  <c r="P15" i="9" l="1"/>
  <c r="Q15" i="9"/>
  <c r="R15" i="9"/>
  <c r="T15" i="9"/>
  <c r="I47" i="19" l="1"/>
  <c r="G47" i="19"/>
  <c r="E47" i="19"/>
  <c r="F38" i="19" l="1"/>
  <c r="G38" i="19"/>
  <c r="H38" i="19"/>
  <c r="I38" i="19"/>
  <c r="F33" i="19"/>
  <c r="G33" i="19"/>
  <c r="H33" i="19"/>
  <c r="I33" i="19"/>
  <c r="F19" i="19"/>
  <c r="H19" i="19"/>
  <c r="F14" i="19"/>
  <c r="G14" i="19"/>
  <c r="H14" i="19"/>
  <c r="I14" i="19"/>
  <c r="F28" i="19"/>
  <c r="G28" i="19"/>
  <c r="H28" i="19"/>
  <c r="I28" i="19"/>
  <c r="D19" i="19"/>
  <c r="E38" i="19"/>
  <c r="E33" i="19"/>
  <c r="E28" i="19"/>
  <c r="K37" i="19"/>
  <c r="K26" i="19"/>
  <c r="K11" i="19"/>
  <c r="K12" i="19"/>
  <c r="K13" i="19"/>
  <c r="J17" i="19"/>
  <c r="J18" i="19"/>
  <c r="J11" i="19"/>
  <c r="J12" i="19"/>
  <c r="J13" i="19"/>
  <c r="H47" i="19"/>
  <c r="F47" i="19"/>
  <c r="J42" i="19"/>
  <c r="J43" i="19"/>
  <c r="J44" i="19"/>
  <c r="J45" i="19"/>
  <c r="J46" i="19"/>
  <c r="J37" i="19"/>
  <c r="D38" i="19"/>
  <c r="J32" i="19"/>
  <c r="D33" i="19"/>
  <c r="J27" i="19"/>
  <c r="D28" i="19"/>
  <c r="J26" i="19"/>
  <c r="H48" i="19" l="1"/>
  <c r="G48" i="19"/>
  <c r="I48" i="19"/>
  <c r="F48" i="19"/>
  <c r="E12" i="20" l="1"/>
  <c r="D12" i="20"/>
  <c r="C12" i="20"/>
  <c r="F9" i="20" l="1"/>
  <c r="F12" i="20" l="1"/>
  <c r="F11" i="20" l="1"/>
  <c r="F10" i="20"/>
  <c r="J10" i="19" l="1"/>
  <c r="J14" i="19" s="1"/>
  <c r="D14" i="19"/>
  <c r="D48" i="19" s="1"/>
  <c r="E14" i="19" l="1"/>
  <c r="K10" i="19"/>
  <c r="K14" i="19" s="1"/>
  <c r="J41" i="19" l="1"/>
  <c r="K47" i="19"/>
  <c r="J40" i="19"/>
  <c r="J47" i="19" s="1"/>
  <c r="K38" i="19"/>
  <c r="J36" i="19"/>
  <c r="J35" i="19"/>
  <c r="J31" i="19"/>
  <c r="K33" i="19"/>
  <c r="J30" i="19"/>
  <c r="J25" i="19"/>
  <c r="J24" i="19"/>
  <c r="J23" i="19"/>
  <c r="J22" i="19"/>
  <c r="J21" i="19"/>
  <c r="K16" i="19"/>
  <c r="J16" i="19"/>
  <c r="J19" i="19" s="1"/>
  <c r="J28" i="19" l="1"/>
  <c r="J33" i="19"/>
  <c r="K28" i="19"/>
  <c r="K48" i="19" s="1"/>
  <c r="J38" i="19"/>
  <c r="E48" i="19"/>
  <c r="J48" i="19" l="1"/>
  <c r="L38" i="41"/>
</calcChain>
</file>

<file path=xl/sharedStrings.xml><?xml version="1.0" encoding="utf-8"?>
<sst xmlns="http://schemas.openxmlformats.org/spreadsheetml/2006/main" count="1686" uniqueCount="715">
  <si>
    <t>ที่</t>
  </si>
  <si>
    <t>โครงการ/กิจกรรม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</si>
  <si>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</si>
  <si>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</si>
  <si>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</si>
  <si>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</si>
  <si>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ผลที่คาดว่าจะได้รับ</t>
  </si>
  <si>
    <t>หน่วยงานที่รับผิดชอบ</t>
  </si>
  <si>
    <t>(KPI)</t>
  </si>
  <si>
    <t xml:space="preserve">  </t>
  </si>
  <si>
    <t>(ผลผลิตของโครงการ)</t>
  </si>
  <si>
    <t>เพื่อป้องกันโรคพิษสุนัขบ้า</t>
  </si>
  <si>
    <t>ประชาชนสุขภาพแข็งแรงห่างไกลโรคติดต่อ</t>
  </si>
  <si>
    <t>แบบ ผ.01</t>
  </si>
  <si>
    <t>จัดกิจกรรมในวันสงกรานต์</t>
  </si>
  <si>
    <t>ประเพณีสงกรานต์ได้รับการสืบสานให้คงอยู่</t>
  </si>
  <si>
    <t>เพื่ออนุรักษ์ประเพณีอันดีงามของท้องถิ่น</t>
  </si>
  <si>
    <t>เพื่อจัด/ร่วมกิจกรรม เฉลิมพระเกียรติพระบาทสมเด็จพระเจ้าอยู่หัว เพื่อแสดงความจงรักภักดีต่อในหลวง</t>
  </si>
  <si>
    <t>เพื่อเทิดทูนรักษาสถาบันพระมหากษัตริย์</t>
  </si>
  <si>
    <t>พุทธศาสนิกชนได้ร่วมกันบำเพ็ญกุศลในวันสำคัญทางพุทธศาสนา</t>
  </si>
  <si>
    <t>เพื่อร่วมกิจกรรมในการจัดงานวันสำคัญของทางราชการ</t>
  </si>
  <si>
    <t>เข้าร่วมกิจกรรมในการจัดงานวันสำคัญของทางราชการ</t>
  </si>
  <si>
    <t>ปลูกจิตสำนึกที่ดีในวันสำคัญของทางราชการ</t>
  </si>
  <si>
    <t>เพื่อให้เด็กได้แลกเปลี่ยนเรียนรู้และเสริมสร้างพัฒนาการที่ดีขึ้น</t>
  </si>
  <si>
    <t>เด็กได้มีทักษะและพัฒนาการที่ดียิ่งขึ้น</t>
  </si>
  <si>
    <t>เพื่อให้การบริการด้านการศึกษาของศูนย์เด็กเล็กฯ มีประสิทธิภาพ</t>
  </si>
  <si>
    <t>สนับสนุนบุคลากร/วัสดุ/อุปกรณ์ทางการศึกษาให้กับศูนย์พัฒนาเด็กเล็กฯ</t>
  </si>
  <si>
    <t>ศูนย์พัฒนาเด็กเล็กฯ จัดการศึกษาได้อย่างมีประสิทธิภาพ</t>
  </si>
  <si>
    <t>เพื่อให้เด็กและเยาวชนได้ใช้เวลาว่างให้เกิดประโยชน์และป้องกันปัญหายาเสพติด</t>
  </si>
  <si>
    <t>เด็กและเยาวชนได้ใช้เวลาว่างให้เกิดประโยชน์ สร้างความสามัคคีและป้องกันปัญหายาเสพติด</t>
  </si>
  <si>
    <t>เพื่อป้องกันและควบคุมโรคไข้เลือดออกภายในชุมชน</t>
  </si>
  <si>
    <t>เพื่อสนับสนุนงบประมาณในการดำเนินกิจกรรมด้านสาธารณสุขในพื้นที่</t>
  </si>
  <si>
    <t>ประชาชนได้รับบริการที่ดีด้านสาธารณสุขผ่านกองทุนหลักประกันสุขภาพ(สปสช.)</t>
  </si>
  <si>
    <t>ประชาชนรู้จัก และรู้ทันการป้องกันตนจากโรคภัยต่าง ๆ</t>
  </si>
  <si>
    <t>เด็กนักเรียนมีพัฒนาการศึกษาที่ดี</t>
  </si>
  <si>
    <t>ร้อยละ 60 ของประชาชนที่เข้าร่วมโครงการ</t>
  </si>
  <si>
    <t>ผู้บริหาร สมาชิกสภา อบต. ผู้นำชุมชน พนักงานส่วนตำบลและลูกจ้างมีขีดความสามารถในการปฏิบัติงานและการพัฒนาชุมชน</t>
  </si>
  <si>
    <t>เพื่อดูแลรักษาธรรมชาติและความสะอาดสวยงาม</t>
  </si>
  <si>
    <t xml:space="preserve">รายละเอียดโครงการ </t>
  </si>
  <si>
    <t>-----------------------------------</t>
  </si>
  <si>
    <t>ยุทธศาสตร์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</si>
  <si>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</si>
  <si>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</si>
  <si>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</si>
  <si>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</si>
  <si>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</si>
  <si>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</si>
  <si>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1-6</t>
  </si>
  <si>
    <t>บัญชีสรุปโครงการพัฒนา</t>
  </si>
  <si>
    <t>แบบ ผ 03</t>
  </si>
  <si>
    <t>ปี  2560</t>
  </si>
  <si>
    <t xml:space="preserve">รวม 3 ปี </t>
  </si>
  <si>
    <t>จำนวนโครงการ</t>
  </si>
  <si>
    <t>งบประมาณ (บาท)</t>
  </si>
  <si>
    <t>บัญชีประสานโครงการพัฒนาองค์กรปกครองส่วนท้องถิ่น</t>
  </si>
  <si>
    <t>ลำดับที่</t>
  </si>
  <si>
    <t>ชื่อโครงการ/กิจกรรม</t>
  </si>
  <si>
    <t>ปี 2559</t>
  </si>
  <si>
    <t>ปี 2560</t>
  </si>
  <si>
    <t>รวม</t>
  </si>
  <si>
    <t>แบบ ผ.02</t>
  </si>
  <si>
    <t>-----------------------------</t>
  </si>
  <si>
    <t>ส่วนที่  3  บัญชีโครงการพัฒนา</t>
  </si>
  <si>
    <t>องค์การบริหารส่วนตำบลเทพาลัย  อำเภอคง จังหวัดนครราชสีมา</t>
  </si>
  <si>
    <t>ปี  2561</t>
  </si>
  <si>
    <t>1.  ยุทธศาสตร์การพัฒนาด้านโครงสร้างพื้นฐาน</t>
  </si>
  <si>
    <t>ก่อสร้าง บำรุงรักษา ถนน ระบบระบายน้ำ และระบบสาธารณูปโภค</t>
  </si>
  <si>
    <t>พัฒนาระบบกักเก็บน้ำ เพื่อให้มีน้ำใช้ในการอุปโภค บริโภค และการเกษตร</t>
  </si>
  <si>
    <t>ก่อสร้าง/ปรับปรุงระบบประปาให้มีมาตรฐาน</t>
  </si>
  <si>
    <t>พัฒนา/บำรุงรักษาระบบไฟฟ้า</t>
  </si>
  <si>
    <t>2. ยุทธศาสตร์การพัฒนาด้านเศรษฐกิจและการเกษตร</t>
  </si>
  <si>
    <t>ส่งเสริมและสนับสนุนการพัฒนาเศรษฐกิจแบบพอเพียง</t>
  </si>
  <si>
    <t>พัฒนาส่งเสริมและฝึกอาชีพให้แก่ประชาชน</t>
  </si>
  <si>
    <t>3.  ยุทธศาสตร์การพัฒนาด้านสังคมและการสาธารณสุข</t>
  </si>
  <si>
    <t>การป้องกันรักษาและส่งเสริมสุขภาพอนามัยของประชาชนในท้องถิ่น</t>
  </si>
  <si>
    <t>การรักษาความสงบเรียบร้อย ความปลอดภัยในชีวิตและทรัพย์สินของประชาชน</t>
  </si>
  <si>
    <t>ส่งเสริมสนับสนุนด้านกีฬาและนันทนาการ</t>
  </si>
  <si>
    <t>ส่งเสริมสนับสนุนการพัฒนาสังคมและงานสวัสดิการสังคม</t>
  </si>
  <si>
    <t>ส่งเสริมสนับสนุนการป้องกันและแก้ไขปัญหายาเสพติด</t>
  </si>
  <si>
    <t>ส่งเสริมและสนับสนุนกิจกรรมด้านสาธารณสุข</t>
  </si>
  <si>
    <t>การป้องกันและบรรเทาสาธารณภัย</t>
  </si>
  <si>
    <t>การส่งเสริมและสนับสนุนการศึกษา</t>
  </si>
  <si>
    <t>5.  ยุทธศาสตร์ด้านการบริการจัดการทรัพยากรธรรมชาติและสิ่งแวดล้อมอย่างยั่งยืน</t>
  </si>
  <si>
    <t>ส่งเสริมการบำบัดและฟื้นฟูทรัพยากรธรรมชาติและสิ่งแวดล้อม</t>
  </si>
  <si>
    <t>การจัดการน้ำเสีย ขยะมูลฝอย และสิ่งปฏิกูลในท้องถิ่น</t>
  </si>
  <si>
    <t xml:space="preserve">ส่งเสริมการสร้างจิตสำนึกและความตระหนักในการจัดการทรัพยากรธรรมชาติ และสิ่งแวดล้อม
</t>
  </si>
  <si>
    <t>6. ยุทธศาสตร์ด้านการบริหารกิจการบ้านเมืองและสังคมที่ดี</t>
  </si>
  <si>
    <t>การส่งเสริมการมีส่วนร่วมของประชาชนในการพัฒนาท้องถิ่น</t>
  </si>
  <si>
    <t>การส่งเสริมประชาธิปไตย ความเสมอภาค สิทธิเสรีภาพของประชาชน</t>
  </si>
  <si>
    <t>การปรับปรุงและพัฒนารายได้</t>
  </si>
  <si>
    <t>การพัฒนาศักยภาพของบุคลากร</t>
  </si>
  <si>
    <t>การพัฒนาประสิทธิภาพการให้บริการประชาชน</t>
  </si>
  <si>
    <t>การก่อสร้าง/ปรับปรุงสถานที่ปฏิบัติงาน และการบำรุงรักษา/จัดหา วัสดุอุปกรณ์เครื่องมือเครื่องใช้</t>
  </si>
  <si>
    <t>การพัฒนาประสิทธิภาพการบริหารจัดการองค์กร</t>
  </si>
  <si>
    <r>
      <rPr>
        <b/>
        <sz val="14"/>
        <rFont val="TH SarabunIT๙"/>
        <family val="2"/>
      </rPr>
      <t>4. การพัฒนาด้านการศึกษา ศาสนา ศิลปวัฒนธรรมประเพณี และภูมิปัญญาท้องถิ่น</t>
    </r>
    <r>
      <rPr>
        <b/>
        <sz val="14"/>
        <color rgb="FFFF0000"/>
        <rFont val="TH SarabunIT๙"/>
        <family val="2"/>
      </rPr>
      <t xml:space="preserve">   </t>
    </r>
  </si>
  <si>
    <t>ส่งเสริมการจัดงานเฉลิมพระเกียรติพระบาทสมเด็จพระเจ้าอยู่หัว        และงานรัฐพิธี</t>
  </si>
  <si>
    <t>องค์การบริหารส่วนตำบลเทพาลัย อำเภอคง จังหวัดนครราชสีมา</t>
  </si>
  <si>
    <t>ปี 2561</t>
  </si>
  <si>
    <t>อบต. เทพาลัย/ กรมส่งเสริมฯ/กรมทรัพยากรน้ำ</t>
  </si>
  <si>
    <t>อบต./อบจ./   กรมส่งเสริมฯ/ ทางหลวงชนบท</t>
  </si>
  <si>
    <t>โครงการก่อสร้างถนนดินลูกรัง       สายศูนย์วิจัยดินเค็ม หมู่ที่ 9        ตำบลเทพาลัย อำเภอคง             ถึงเขตตำบลกระเบื้องใหญ่       อำเภอพิมาย</t>
  </si>
  <si>
    <t>โครงการก่อสร้างถนนลาดยาง   สายบ้านกระถิน หมู่ที่ 5        ตำบลเทพาลัย อำเภอคง           ถึงบ้านดอนเขว้า ตำบลชีวาน อำเภอพิมาย</t>
  </si>
  <si>
    <t xml:space="preserve">โครงการก่อสร้างถนนลาดยาง   สายบ้านหนองบัวโคก หมู่ที่ 7     ตำบลเทพาลัย อำเภอคง             ถึงบ้านโคกสะอาด                    ตำบลดอนตะหนิน อำเภอบัวใหญ่
</t>
  </si>
  <si>
    <t>1.  ยุทธศาสตร์  การพัฒนาด้านโครงสร้างพื้นฐาน</t>
  </si>
  <si>
    <t>ยุทธศาสตร์จังหวัดที่  2 พัฒนาระบบโลจิสติกส์และการค้าเพื่อเป็นศูนย์กลางความเจริญของภาคอีสานและรองรับประชาคมเศรษฐกิจอาเซียน</t>
  </si>
  <si>
    <t>- ยุทธศาสตร์การพัฒนาของ อปท.ในเขตจังหวัดที่  6  ด้านการพัฒนาโครงสร้างพื้นฐาน</t>
  </si>
  <si>
    <t>2.  ยุทธศาสตร์การพัฒนาด้านเศรษฐกิจและการเกษตร</t>
  </si>
  <si>
    <t>- ยุทธศาสตร์การพัฒนาของ อปท.ในเขตจังหวัดที่  1 การสานต่อแนวทางพระราชดำริ และที่ 3 การพัฒนาการเกษตร</t>
  </si>
  <si>
    <t>ยุทธศาสตร์จังหวัดที่ 1 พัฒนาปัจจัยแวดล้อมทางการแข่งขันของอุตสาหกรรมการเกษตรเชื่อมโยงห่วงโซ่อุปทานเพื่อพัฒนาไปสู่ครัวของโลก และฐานการผลิตพลังงานสะอาด</t>
  </si>
  <si>
    <t xml:space="preserve">ยุทธศาสตร์จังหวัดที่  4  พัฒนาสังคมคุณภาพที่ทั่วถึงและยั่งยืนเพื่อการเป็นเมืองที่น่าอยู่ </t>
  </si>
  <si>
    <t>4.  ยุทธศาสตร์การพัฒนาด้านการศึกษา ศาสนา ศิลปวัฒนธรรมประเพณี และภูมิปัญญาท้องถิ่น</t>
  </si>
  <si>
    <t>- ยุทธศาสตร์การพัฒนาของ อปท.ในเขตจังหวัดที่  4  การพัฒนาสังคม ที่ 5 การพัฒนาสาธารณสุข และที่ 9 การรักษาความปลอดภัยในชีวิตและทรัพย์สิน</t>
  </si>
  <si>
    <t>- ยุทธศาสตร์การพัฒนาของ อปท.ในเขตจังหวัดที่ 2  การพัฒนาการศึกษา และที่ 7 การพัฒนาการท่องเที่ยว ศาสนา-วัฒนธรรม ประเพณี และกีฬา</t>
  </si>
  <si>
    <t xml:space="preserve">                     และที่ 3 พัฒนาศักยภาพการท่องเที่ยวและผลิตภัณฑ์ชุมชน เพื่อสร้างและกระจายรายได้ไปสู่ประชาชนในพื้นที่</t>
  </si>
  <si>
    <t>5.  ยุทธศาสตร์   การพัฒนาด้านการบริการจัดการทรัพยากรธรรมชาติและสิ่งแวดล้อมอย่างยั่งยืน</t>
  </si>
  <si>
    <t>- ยุทธศาสตร์การพัฒนาของ อปท.ในเขตจังหวัดที่  10  การอนุรักษ์ทรัพยากรธรรมชาติ และสิ่งแวดล้อม</t>
  </si>
  <si>
    <t>ยุทธศาสตร์จังหวัดที่  5  พัฒนาทรัพยากรธรรมชาติและสิ่งแวดล้อม และการบริหารจัดการน้ำอย่างบูรณาการ</t>
  </si>
  <si>
    <t>- ยุทธศาสตร์การพัฒนาของ อปท.ในเขตจังหวัดที่  10 การอนุรักษ์ทรัพยากรธรรมชาติ และสิ่งแวดล้อม</t>
  </si>
  <si>
    <t xml:space="preserve">                      และที่ 5 พัฒนาทรัพยากรธรรมชาติและสิ่งแวดล้อม และการบริหารจัดการน้ำอย่างบูรณาการ</t>
  </si>
  <si>
    <t xml:space="preserve">                    และที่ 5 พัฒนาทรัพยากรธรรมชาติและสิ่งแวดล้อม และการบริหารจัดการน้ำอย่างบูรณาการ</t>
  </si>
  <si>
    <t>6.  ยุทธศาสตร์การพัฒนาด้านการบริหารกิจการบ้านเมืองและสังคมที่ดี</t>
  </si>
  <si>
    <t>- ยุทธศาสตร์การพัฒนาของ อปท.ในเขตจังหวัดที่  8 การบริหารจัดการบ้านเมืองที่ดี</t>
  </si>
  <si>
    <t>ยุทธศาสตร์จังหวัดที่  4 พัฒนาสังคมคุณภาพที่ทั่วถึงและยั่งยืนเพื่อการเป็นเมืองที่น่าอยู่ และที่ 6 ส่งเสริมการปกครองระบอบประชาธิปไตยและความมั่นคงของบ้านเมือง</t>
  </si>
  <si>
    <t>เพื่อส่งเสริมให้เยาวชน       เล่นกีฬาและใช้เวลาว่าง        ให้เกิดประโยชน์</t>
  </si>
  <si>
    <t>ทุกหมู่บ้านในเขตตำบลส่งนักกีฬาเข้าร่วมแข่งขันร้อยละ 100</t>
  </si>
  <si>
    <t>ประชาชนเกิดความสามัคคี มีสุขภาพแข็งแรงและชุมชนห่างไกลยาเสพติด</t>
  </si>
  <si>
    <t>เพื่อส่งเสริมการออกกำลังกายให้กับเด็ก และเสริมสร้างพัฒนาการ</t>
  </si>
  <si>
    <t>จัดการแข่งขันกีฬาตำบล ปีละ 1 ครั้ง</t>
  </si>
  <si>
    <t>จัดการแข่งขันกีฬาเด็กเล็ก 1 ครั้ง/ปี</t>
  </si>
  <si>
    <t>เด็กเล็กมีสุขภาพ      ร่างการที่แข็งแรง และพัฒนาการสมวัย</t>
  </si>
  <si>
    <t>มีการดำเนินการคิดเป็นร้อยละ 100</t>
  </si>
  <si>
    <t>จัดกิจกรรมวันเด็กแห่งชาติในเขตพื้นที่ ตำบลเทพาลัย</t>
  </si>
  <si>
    <t>เด็กและผู้ปกครองในตำบลเทพาลัยเข้าร่วมกิจกรรมร้อยละ 70</t>
  </si>
  <si>
    <t>เพื่อให้เด็กมีความปลอดภัยในการเล่น มีเครื่องเล่นเพียงพอและพัฒนาการสมวัย</t>
  </si>
  <si>
    <t>ปรับปรุง/ซ่อมแซม สนามเด็กเล่นอยู่เสมอและจัดหาเครื่องเล่นให้เพียงพอ</t>
  </si>
  <si>
    <t>เด็กได้รับความปลอดภัยมีเครื่องเล่นและพัฒนาการสมวัย</t>
  </si>
  <si>
    <t>เพื่อให้ประชาชนได้รับข่าวสารทันต่อเหตุการณ์บ้านเมือง</t>
  </si>
  <si>
    <t>ประชาชนได้รับข้อมูลข่าวสารทันต่อเหตุการณ์บ้านเมือง</t>
  </si>
  <si>
    <t>จัดกิจกรรมค่ายอาสาพัฒนา ค่ายธรรมะ อบรมคุณธรรม จริยธรรมให้แก่เด็กและเยาวชนในช่วงปิดภาคเรียน และสนับสนุนกิจกรรมต่างๆ</t>
  </si>
  <si>
    <t>เพื่อให้ครู/ผู้ดูแลเด็กมีความรู้ความสามารถในการจัดการเรียนการสอนอย่างมีคุณภาพ</t>
  </si>
  <si>
    <t>ครู/ผู้ดูแลเด็ก ได้เข้ารับการอบรม ร้อยละ100</t>
  </si>
  <si>
    <t>ครู/ผู้ดูแลเด็กมีความรู้ความสามารถในการจัดการเรียนการสอนอย่างมีคุณภาพ</t>
  </si>
  <si>
    <t>มีการจัดกิจกรรมคิดเป็นร้อยละ 100</t>
  </si>
  <si>
    <t>ผู้ปกครองรับทราบกฏระเบียบของศูนย์พัฒนาเด็กเล็กและพัฒนาการเด็กดูแลเด็กอย่างเหมาะสมตามวัย</t>
  </si>
  <si>
    <t>เด็กนักเรียนมีพัฒนาการศึกษาที่ดี เกิดความรัก หวงแหน ร่วมสืบทอดภูมิปัญญา</t>
  </si>
  <si>
    <t>เพื่อให้เด็กนักเรียนได้มีพัฒนาการศึกษาที่ดี เสริมสร้างการเรียนรู้</t>
  </si>
  <si>
    <t>จัดทำโครงการจำนวน 1 ครั้ง/ปี</t>
  </si>
  <si>
    <t>เพื่อให้ศูนย์พัฒนาเด็กเล็กดูสวยงาม เป็นระเบียบเรียบร้อย</t>
  </si>
  <si>
    <t xml:space="preserve">ศูนย์พัฒนาเด็กเล็กจำนวน 2 ศูนย์ของ อบต. </t>
  </si>
  <si>
    <t>ศูนย์พัฒนาเด็กเล็ก อบต.เทพาลัย มีภูมิ-ทัศน์สวยงาม</t>
  </si>
  <si>
    <t>ก่อสร้าง/ปรับปรุงศูนย์พัฒนาเด็กเล็กบ้าน  หนองบัวโคก หมู่ที่ 7 และบ้านคอนเมือง หมู่ที่ 2</t>
  </si>
  <si>
    <t>ก่อสร้าง/ปรับปรุงศูนย์พัฒนาเด็กเล็กให้มีมาตรฐาน</t>
  </si>
  <si>
    <t>ได้รับงบสนับสนุนการก่อสร้าง/ปรับปรุงศูนย์พัฒนาเด็กเล็ก</t>
  </si>
  <si>
    <t>เด็กเล็กมีที่เรียน          ที่มีมาตรฐาน</t>
  </si>
  <si>
    <t>เพื่อส่งเสริมและสนับสนุนกิจกรรมทางพุทธศาสนา</t>
  </si>
  <si>
    <t>เพื่อสร้างจิตสำนึกประชาชนเห็นคุณค่าและการมีส่วนร่วมในการอนุรักษ์ขนบธรรมเนียมประเพณีไทย</t>
  </si>
  <si>
    <t>ประชาชน หน่วยงานราชการในตำบล เข้าร่วมกิจกรรม</t>
  </si>
  <si>
    <t>ประเพณีลอยกะทงได้รับการสืบสานให้คงอยู่ และประชาชนมีความสุขที่ได้ร่วมงาน</t>
  </si>
  <si>
    <t>เทศกาลของดีเมืองคง</t>
  </si>
  <si>
    <t>เพื่อส่งเสริมการท่องเที่ยว การแสดงสินค้า วัฒนธรรม ประเพณีต่างๆ</t>
  </si>
  <si>
    <t>จัดงานของดีเมืองคงร่วมกับอำเภอคง ส่วนราชการ เอกชน และ อปท. ในเขตอำเภอ</t>
  </si>
  <si>
    <t>ประชาชนมีรายได้จากการจำหน่ายสินค้าและบริการต่างๆ</t>
  </si>
  <si>
    <t>มีการจัดกิจกรรม    คิดเป็นร้อยละ 100</t>
  </si>
  <si>
    <t>เพื่อเสริมสร้างความสัมพันธ์อันดีระหว่างผู้สูงอายุกับคนในครอบครัว ชุมชน และถ่ายทอดภูมิปัญญาสู่ลูกหลาน</t>
  </si>
  <si>
    <t>ประชาชนเกิดจิตสำนึกที่ดีร่วมกันรักษาป่าและทรัพยากรธรรมชาติ</t>
  </si>
  <si>
    <t>เพื่อให้ประชาชนร่วมกันอนุรักษ์และสร้างจิตสำนึกที่ดีในการดูแล รักษาทรัพยากรธรรมชาติ และเพิ่มพื้นที่สีเขียว สร้างการมีส่วนร่วมของประชาชน</t>
  </si>
  <si>
    <t>ปลูกป่าในพื้นที่สาธารณะ สถานที่ราชการ และในพื้นที่ที่ต้นไม้ถูกบุกรุกทำลาย</t>
  </si>
  <si>
    <t>ประชาชนเกิดจิตสำนึกที่ดี ในการดูแล รักษาทรัพยากรธรรมชาติ และสิ่งแวดล้อม มีพื้นที่สีเขียวเพิ่มขึ้น</t>
  </si>
  <si>
    <t>ข้าราชการได้เข้าร่วมในการทำพิธีวันสำคัญของราชการร้อยละ 100</t>
  </si>
  <si>
    <t>ประชาชนเข้าร่วมโครงการไม่น้อยกว่าร้อยละ 60</t>
  </si>
  <si>
    <t>ประชาชนร่วมกิจกรรมทางศาสนามากขึ้นร้อยละ 20</t>
  </si>
  <si>
    <t>กำจัดวัชพืชตามแหล่งน้ำต่างๆภายในพื้นที่ อบต. อย่างน้อยปีละ 1 ครั้ง</t>
  </si>
  <si>
    <t>ร้อยละของวัชพืชตามแหล่งน้ำลดลงร้อยละ 50</t>
  </si>
  <si>
    <t>แหล่งน้ำปราศจากวัชพืชปกคลุม</t>
  </si>
  <si>
    <t>ประชาชนเกิดจิตสำนึกที่ดี ในการจัดการน้ำเสีย ขยะมูลฝอย และสิ่งปฏิกูลในท้องถิ่น</t>
  </si>
  <si>
    <t>เพื่อป้องกันและลดอุบัติเหตุในชีวิตและทรัพย์สินที่อาจเกิดขึ้นของประชาชน</t>
  </si>
  <si>
    <t>ร้อยละของอุบัติเหตุบนท้องถนนลดลง</t>
  </si>
  <si>
    <t>อุบัติเหตุทางถนนช่วงเทศกาลลดลง ประชาชนมีความปลอดภัยในชีวิตและทรัพย์สิน</t>
  </si>
  <si>
    <t>สมาชิก อปพร. ร้อยละ 90 ได้รับการฝึกอบรมและทบทวนความรู้ในการป้องกันและบรรเทาสาธารณภัย</t>
  </si>
  <si>
    <t>เพื่อให้อาสาสมัครป้องกันภัยฝ่าย พลเรือน และเจ้าหน้าที่ มีความรู้ในการป้องกันภัยต่างๆ สามารถป้องกันและบรรเทาสาธารณภัยได้อย่างทันท่วงที</t>
  </si>
  <si>
    <t>ร้อยละ 90 ของ อปพร. เข้าอบรม</t>
  </si>
  <si>
    <t>เพื่อให้ อปพร. เกิดความสามัคคีและร่วมมือร่วมใจในการปฏิบัติงาน</t>
  </si>
  <si>
    <t>ร้อยละ 100 ของ อปพร. เข้าร่วมกิจกรรม</t>
  </si>
  <si>
    <t>อปพร. เกิดความสามัคคีและร่วมมือร่วมใจในการปฏิบัติงาน</t>
  </si>
  <si>
    <t>มีการจัดกิจกรรมร้อยละ 100      และร้อยละของประชาชนมีจิตสำนึกที่ดีขึ้น</t>
  </si>
  <si>
    <t>ป้องกันและบรรเทาความเสียหายจากสาธารณภัยต่างๆในตำบลเทพาลัย</t>
  </si>
  <si>
    <t>ร้อยละความพึงพอใจของประชาชนในพื้นที่</t>
  </si>
  <si>
    <t>สามารถป้องกันและบรรเทาสาธารณภัยที่เกิดขึ้นได้อย่างมีประสิทธิภาพ</t>
  </si>
  <si>
    <t>ปัญหายาเสพติดในพื้นที่ลดลงเด็ก เยาวชน และประชาชนในตำบลห่างไกลจากยาเสพติด</t>
  </si>
  <si>
    <t>สมทบงบประมาณเข้ากองทุนหลักประกันสุขภาพ</t>
  </si>
  <si>
    <t>ร้อยละของประชาชนมีสุขภาพดีขึ้น</t>
  </si>
  <si>
    <t>จัดซื้อ/สนับสนุน วัคซีนยาคุมกำเนิด วัสดุอุปกรณ์อื่นๆ สำหรับป้องกันโรคพิษสุนัขบ้า/อบรมให้ความรู้/ป้ายประชาสัมพันธ์</t>
  </si>
  <si>
    <t>ร้อยละของพาหะนำโรคลดลง</t>
  </si>
  <si>
    <t>ส่งเสริมและสนับสนุนการผลิต/ผลผลิตทางการเกษตร ปลอดจากสารพิษ   รวมถึงผลิตภัณฑ์ชุมชน และพัฒนาการเกษตร</t>
  </si>
  <si>
    <t>เพื่อคณะกรรมการศูนย์ถ่ายทอดเทคโนโลยีมีความรู้ ความเข้าใจ ถ่ายทอดสู่ประชาชนอย่างมีประสิทธิภาพ</t>
  </si>
  <si>
    <t>ร้อยละ 100 ของคณะ กรรมการฯได้รับการอบรม</t>
  </si>
  <si>
    <t>จัดอบรมให้ความรู้เกษตรกรในเขตตำบล/จัดทำป้ายประชาสัมพันธ์/แผ่นพับ/จัดซื้อวัสดุอุปกรณ์</t>
  </si>
  <si>
    <t>ร้อยละของเกษตรกรทำการเกษตรแบบอินทรีย์เพิ่มขึ้น</t>
  </si>
  <si>
    <t>เพื่อพัฒนาความรู้ความสามารถในการประกอบอาชีพให้แก่กลุ่มอาชีพและประชาชน นำไปพัฒนาผลผลิตของตน</t>
  </si>
  <si>
    <t>กลุ่มอาชีพได้พัฒนาเพิ่มทักษะการประกอบอาชีพ</t>
  </si>
  <si>
    <t>เพื่อส่งเสริมการดำเนินชีวิตและการประกอบอาชีพแบบเศรษฐกิจพอเพียง และส่งเสริมสนับสนุนโครงการอันเนื่องมาจากพระราชดำริ</t>
  </si>
  <si>
    <t>ประชาชนในเขตตำบล ยึดหลักปรัชญาเศรษฐกิจพอเพียงในการดำเนินชีวิต มีรายได้เพิ่มขึ้น</t>
  </si>
  <si>
    <t>ประชาชนมีความรู้ความเข้าใจในการดำเนินชีวิตและประกอบอาชีพโดยยึดหลักปรัชญาเศรษฐกิจพอเพียง</t>
  </si>
  <si>
    <t>เพื่อให้ประชาชนมีความปลอดภัยในชีวิตและทรัพย์สิน</t>
  </si>
  <si>
    <t>จุดเสี่ยงภายในพื้นที่ตำบลเทพาลัย</t>
  </si>
  <si>
    <t>ประชาชนมีความปลอดภัยในชีวิตและทรัพย์สิน</t>
  </si>
  <si>
    <t>ดำเนินการติดตั้งตามจุดเสี่ยงต่างๆร้อยละ 90</t>
  </si>
  <si>
    <t>เพื่อแบ่งเบาภาระของครอบครัว และช่วยเหลือสังคมให้การสงเคราะห์ผู้สูงอายุ</t>
  </si>
  <si>
    <t>ผู้สูงอายุมีความเป็นอยู่ที่ดีขึ้น</t>
  </si>
  <si>
    <t>ร้อยละ 100 ของผู้สูงอายุได้รับการจัดสวัสดิการสงเคราะห์</t>
  </si>
  <si>
    <t>ผู้พิการมีความเป็นอยู่ที่ดีขึ้น</t>
  </si>
  <si>
    <t>ผู้ป่วยเอดส์มีความเป็นอยู่ที่ดีขึ้น</t>
  </si>
  <si>
    <t>ร้อยละ 100 ของผู้พิการได้รับการจัดสวัสดิการสงเคราะห์</t>
  </si>
  <si>
    <t>จ่ายเบี้ยยังชีพให้แก่ผู้สูงอายุที่มีอายุตั้งแต่ 60 ปีขึ้นไปทุกรายในพื้นที่รับผิดชอบของ อบต.</t>
  </si>
  <si>
    <t>จ่ายเบี้ยยังชีพให้แก่ผู้พิการในตำบลเทพาลัยทุกราย</t>
  </si>
  <si>
    <t>จ่ายเบี้ยยังชีพ/จัดหาอุปกรณ์เพื่อการยังชีพให้แก่ผู้ป่วยเอดส์จำนวน 5 ราย</t>
  </si>
  <si>
    <t xml:space="preserve">เพื่อแบ่งเบาภาระของครอบครัว และช่วยเหลือสังคมให้การสงเคราะห์ป่วยโรคเอดส์ </t>
  </si>
  <si>
    <t>ร้อยละ 100 ของผู้ป่วยเอดส์ได้รับการสงเคราะห์ทุกราย</t>
  </si>
  <si>
    <t xml:space="preserve">มีการจัดกิจกรรมร้อยละ 100 </t>
  </si>
  <si>
    <t>มีแผนพัฒนาตำบลที่มีประสิทธิภาพตรงตามความต้องการของประชาชน</t>
  </si>
  <si>
    <t>ร้อยละความพึงพอใจของประชาชนที่มีต่อการจัดทำเวทีประชาคมร้อยละ 80</t>
  </si>
  <si>
    <t>ร้อยละความพึงพอใจของประชาชนที่มีต่อโครงการฯร้อยละ 80</t>
  </si>
  <si>
    <t>ประชาชนในเขตตำบลได้เข้าร่วมกิจกรรมไม่น้อยกว่าร้อยละ 60</t>
  </si>
  <si>
    <t>อบรมให้ความรู้/ป้ายประชาสัมพันธ์/แผ่นพับ ให้ประชาชนในพื้นที่ตำบลอย่างน้อยปีละ 1 ครั้ง</t>
  </si>
  <si>
    <t>ร้อยละของประชาชนมีความเข้าใจดีขึ้น</t>
  </si>
  <si>
    <t>มีการดำเนินกิจกรรมคิดเป็นร้อยละ 100</t>
  </si>
  <si>
    <t>เพื่อจัดการเลือกตั้งตามระเบียบ กฎหมาย กำหนด</t>
  </si>
  <si>
    <t>จัดการเลือกตั้ง           นายก อบต./สมาชิก อบต. แทนตำแหน่งที่ว่างหรือ   หมดวาระ</t>
  </si>
  <si>
    <t>อบต. ได้จัดการเลือกตั้งตามกฏหมาย ระเบียบกำหนด</t>
  </si>
  <si>
    <t>การจัดการเลือกตั้งเป็นไปด้วยความเรียบร้อย   ร้อยละ 100</t>
  </si>
  <si>
    <t>เพื่อรณรงค์ในประชาชนชำระภาษี การจัดเก็บรายได้ของ อบต. เป็นไปตามเป้าหมาย</t>
  </si>
  <si>
    <t>การจัดเก็บรายได้ของ อบต. เป็นไปอย่างมีประสิทธิภาพ</t>
  </si>
  <si>
    <t>ร้อยละการจัดเก็บรายได้เพิ่มขึ้น</t>
  </si>
  <si>
    <t>การจัดเก็บภาษีมีประสิทธิภาพมากยิ่งขึ้น</t>
  </si>
  <si>
    <t>เพื่อให้การจัดเก็บรายได้ของ อบต. เป็นไปตามเป้าหมายและครอบคลุมทุกพื้นที่</t>
  </si>
  <si>
    <t>ทำให้ลูกหนึ้ลดลงและร้อยละการจัดเก็บรายได้มากขึ้น</t>
  </si>
  <si>
    <t>เพื่อสร้างความรู้ความเข้าใจ       เพิ่มประสิทธิภาพในการปฏิบัติงานให้แก่ผู้บริหาร สมาชิกสภา อบต. ผู้นำชุมชน พนักงานส่วนตำบลและลูกจ้างของ อบต. เทพาลัย และเพื่อจัดการศึกษาดูงานนอกสถานที่</t>
  </si>
  <si>
    <t>เพื่อพัฒนาบุคลากรให้มีความรู้ ความสามารถ ปฏิบัติหน้าที่อย่างมีประสิทธิภาพ รองรับภารกิจอำนาจหน้าที่</t>
  </si>
  <si>
    <t>บุคลากรของ อบต. เข้ารับการอบรมไม่น้อยกว่า    ร้อยละ 80</t>
  </si>
  <si>
    <t>ผู้บริหาร สมาชิกสภา อบต.  พนักงานส่วนตำบลและลูกจ้างมีขีดความสามารถในการปฏิบัติงานและการพัฒนาชุมชน นำความรู้ต่างๆมาประยุกต์ใช้กับหน่วยงานได้</t>
  </si>
  <si>
    <t>จัดส่งผู้บริหาร สมาชิกสภา อบต. พนักงานส่วนตำบลและลูกจ้างเข้าอบรมในหลักสูตรต่าง ๆ</t>
  </si>
  <si>
    <t>ร้อยละ 80 ของผู้บริหาร สมาชิกสภา อบต.     ผู้นำชุมชน พนักงานส่วนตำบลและลูกจ้างในการศึกษาอบรม</t>
  </si>
  <si>
    <t>ร้อยละ 80 ของบุคลากร อบต. ได้อบรมพัฒนา ศึกษาดูงาน</t>
  </si>
  <si>
    <t>ทุกส่วนราชการ อบต. เทพาลัย</t>
  </si>
  <si>
    <t>1. เพื่อจ่ายเงินประโยชน์ตอบแทนอื่นเป็นกรณีพิเศษแก่บุคลากร อบต. 2. สร้างขวัญและกำลังใจแก่ผู้ปฏิบัติงาน</t>
  </si>
  <si>
    <t>บุคลากร อบต. มีขวัญกำลังใจในการปฏิบัติงานและปฏิบัติราชการมีประสิทธิภาพมากขึ้น</t>
  </si>
  <si>
    <t>เพื่อปรับปรุงคุณภาพการให้บริการประชาชนให้ดีขึ้น</t>
  </si>
  <si>
    <t>จ้างที่ปรึกษาจัดทำการสำรวจความคิดเห็นของประชาชน 1 ครั้ง</t>
  </si>
  <si>
    <t>มีการดำนินการร้อยละ 100</t>
  </si>
  <si>
    <t>เพื่อให้บริการด้านข้อมูลข่าวสารและประชาสัมพันธ์การดำเนินงานของ อบต.</t>
  </si>
  <si>
    <t>ปีละ 1 ครั้ง</t>
  </si>
  <si>
    <t>มีเครื่องมือ เครื่องใช้ในการปฏิบ้ติราชการ พร้อมกับการบริการ</t>
  </si>
  <si>
    <t>ซ่อมแซมวัสดุและครุภัณฑ์</t>
  </si>
  <si>
    <t>เพื่อปรับปรุง ซ่อมแซมเครื่องมือในการปฏิบัติราชการให้คล่องตัวและมีประสิทธิภาพ</t>
  </si>
  <si>
    <t>เพื่อจ่ายเป็นเงินสมทบเงินกองทุนประกันสังคมให้แก่พนักงานจ้าง</t>
  </si>
  <si>
    <t>ร้อยละ 5 ของเงินค่าจ้าง</t>
  </si>
  <si>
    <t>ประชาชนได้รับการบริการด้านสาธาณสุขอย่างทั่วถึง</t>
  </si>
  <si>
    <t>เพื่อจ่ายเป็นเงินสมทบกองทุนบำเหน็จบำนาญข้าราชการส่วนท้องถิ่น</t>
  </si>
  <si>
    <t>ร้อยละ 1 ของงบประมาณรายได้</t>
  </si>
  <si>
    <t>สำนักงานประกันสังคมได้รับเงินสมทบร้อยละ 100</t>
  </si>
  <si>
    <t>กบท. ได้รับเงินสมทบร้อยละ 100</t>
  </si>
  <si>
    <t>ข้าราชการ อบต. ได้รับเงินสวัสดิการจากกองทุนฯ เมื่อเกษียณอายุราชการ</t>
  </si>
  <si>
    <t>ค่ารังวัดที่ดิน/สอบเขตที่ดิน</t>
  </si>
  <si>
    <t xml:space="preserve">เพื่อเป็นค่ารังวัดที่ดิน/สอบเขตที่ดิน </t>
  </si>
  <si>
    <t>รังวัดที่ดินสาธารณะ พื้นที่กรรมสิทธ์ อบต. หรืออื่นๆ</t>
  </si>
  <si>
    <t>การรังวัดที่ดิน/สอบเขตที่ดินเป็นไปตามกฏหมาย</t>
  </si>
  <si>
    <t>วัสดุ ครุภัณฑ์สำนักงานทุกส่วนราชการ อบต.</t>
  </si>
  <si>
    <t>เพื่อกำจัดวัชพืชในแหล่งน้ำในเขตรับผิดชอบของ อบต.</t>
  </si>
  <si>
    <t>ร้อยละการปรับปรุง ซ่อมแซม    ร้อยละ 50</t>
  </si>
  <si>
    <t>ประชาชนมีน้ำใช้อย่างทั่วถึงและ       มีคุณภาพ</t>
  </si>
  <si>
    <t>เพื่อให้ประชาชนมีน้ำอุปโภคบริโภคอย่างเพียงพอและทั่วถึง</t>
  </si>
  <si>
    <t xml:space="preserve">ก่อสร้างระบบประปา 1 แห่ง </t>
  </si>
  <si>
    <t>ประชาชนมีถนนคมนาคม ที่สะดวกขึ้น</t>
  </si>
  <si>
    <t>ร้อยละความพึงพอใจของประชาชนที่ใช้เส้นทางร้อยละ 80</t>
  </si>
  <si>
    <t>ถนนหินคลุก</t>
  </si>
  <si>
    <t>ถนนดินลูกรัง</t>
  </si>
  <si>
    <t>เพื่อให้ประชาชนมีถนน     ใช้เป็นเส้นทางคมนาคมสะดวกขึ้น และลดปัญหาเรื่องฝุ่นละออง</t>
  </si>
  <si>
    <t>ถนนดินยกระดับ</t>
  </si>
  <si>
    <t>ร้อยละของประชาชนมีรายได้เพิ่มขึ้น หนี้ลดลง</t>
  </si>
  <si>
    <t>อปพร. อบต. เทพัลยทุกคน เข้าร่วมชุมนุมสวนสนาม 1 ครั้ง/ปี</t>
  </si>
  <si>
    <t>ส่งเสริมการเรียนรู้จาก         ภูมิปัญญาท้องถิ่น ศูนย์พัฒนาเด็กเล็ก ปีละ 1 ครั้ง</t>
  </si>
  <si>
    <t>ก่อสร้าง/ปรับปรุงศูนย์พัฒนา    เด็กเล็กบ้านหนองบัวโคก หมู่ที่ 7 และบ้านคอนเมือง หมู่ที่ 2</t>
  </si>
  <si>
    <t>เพื่อให้เด็กนักเรียนได้      มีพัฒนาการศึกษาที่ดี      มีความรัก หวงแหน       ร่วมสืบทอดภูมิปัญญา</t>
  </si>
  <si>
    <t>เพื่ออำนวยความสะดวกให้ผู้พิการในการมาติดต่อราชการ</t>
  </si>
  <si>
    <t>ส่งเสริมและบำรุงรักษา ศาสนา ศิลปะ วัฒนธรรม ประเพณี และภูมิปัญญาท้องถิ่น</t>
  </si>
  <si>
    <t>ร้อยละ 95  ของกลุ่มอาชีพได้รับการอบรมเพิ่มพูนความรู้ และได้รับ การส่งเสริม</t>
  </si>
  <si>
    <t>เพื่อพัฒนาส่งเสริมสตรีในด้านต่างๆ</t>
  </si>
  <si>
    <t>จัดกิจกรรมรณรงค์ อบรม การแพร่ระบาดของยาเสพติด ให้ความรู้กับกลุ่มเสี่ยงในตำบล รวมถึงบำบัดฟื้นฟู ผู้ติดยาเสพติด</t>
  </si>
  <si>
    <t>ป้องกันและลดอุบัติเหตุทางถนนช่วงเทศกาลและวันหยุดต่อเนื่อง และจัดทำป้ายประชาสัมพันธ์/รณรงค์</t>
  </si>
  <si>
    <t>อบรมให้ความรู้ พัฒนาส่งเสริม และศึกษาดูงาน ให้แก่ผู้สูงอายุ</t>
  </si>
  <si>
    <t>ร้อยละความพึงพอใจของผู้ที่มา  ติดต่อราชการ    ร้อยละ 80</t>
  </si>
  <si>
    <t>เพื่อพัฒนาบุคลากรให้มีความรู้คู่คุณธรรม ความสามารถ ปฏิบัติหน้าที่อย่างมีประสิทธิภาพ รองรับภารกิจอำนาจหน้าที่</t>
  </si>
  <si>
    <t>จัดโครงการ 1 ครั้ง/ปี</t>
  </si>
  <si>
    <t>ผู้บริหาร สมาชิกสภา อบต. ผู้นำชุมชน พนักงานส่วนตำบลและลูกจ้าง เป็ฯผู้มีคุณธรรม จริยธรรม ปฏิบัติราชการบนหลักความถูกต้อง</t>
  </si>
  <si>
    <t>จัดอบรม ให้ความรู้ผู้ปกครอง    ในการดูแลเด็กนักเรียนศูนย์พัฒนาเด็กเล็ก</t>
  </si>
  <si>
    <t>สนับสนุนหนังสือพิมพ์หมู่บ้าน วารสาร นิตยสาร</t>
  </si>
  <si>
    <t>เพื่อให้ความรู้ผู้ปกครองในการดูแลเด็กนักเรียนศูนย์พัฒนาเด็กเล็ก               อย่างเหมาะสม</t>
  </si>
  <si>
    <t>การจ่ายเงินรางวัลหรือประโยชน์ตอบแทนอื่นเป็นกรณีพิเศษ</t>
  </si>
  <si>
    <t>รวมทั้งสิ้นจำนวน  3  โครงการ</t>
  </si>
  <si>
    <t>แผนพัฒนาสามปี  (พ.ศ.2560 - 2562)</t>
  </si>
  <si>
    <t>ปี  2562</t>
  </si>
  <si>
    <t>มีการก่อสร้างร้อยละ 100</t>
  </si>
  <si>
    <t>มีการดำเนินการคิดเป็นร้อยละ 50</t>
  </si>
  <si>
    <t>ปรับปรุงศูนย์พัฒนาเด็กเล็กให้มีมาตรฐาน</t>
  </si>
  <si>
    <t>ก่อสร้างห้องน้ำคนพิการ บริเวณสำนักงาน               อบต. เทพาลัย</t>
  </si>
  <si>
    <t>เพื่อส่งเสริมการดำเนินชีวิตและการประกอบอาชีพแบบเศรษฐกิจพอเพียง</t>
  </si>
  <si>
    <t>จัดการแข่งขันกีฬาต้านภัย    ยาเสพติด ตำบลเทพาลัย</t>
  </si>
  <si>
    <t>เพื่อป้องกันและบรรเทา            ความเสียหายจากภัยแล้ง          และสาธารณภัยอื่นๆในตำบล</t>
  </si>
  <si>
    <t>เพื่อให้เด็ก เยาวชน และประชาชนในตำบลห่างไกลจากยาเสพติดให้โทษ และลดจำนวนผู้บริโภคแอลกอฮอล์ และสูบบุหรี่ ในช่วงอายุ 15 - 19 ปี</t>
  </si>
  <si>
    <t>สำนักปลัด</t>
  </si>
  <si>
    <t xml:space="preserve">สำนักปลัด  </t>
  </si>
  <si>
    <t xml:space="preserve">สำนักปลัด </t>
  </si>
  <si>
    <t>เพื่อให้ประชาชนได้เสนอปัญหาความต้องการในการพัฒนาความเป็นอยู่ให้ดีขึ้น</t>
  </si>
  <si>
    <t>เพื่อรับฟังปัญหา ความต้องการของประชาชนในพื้นที่นำมาเป็นข้อมูลในการจัดทำแผนพัฒนาท้องถิ่น</t>
  </si>
  <si>
    <t>แผนพัฒนาสี่ปี (พ.ศ. 2561 - 2564)</t>
  </si>
  <si>
    <t>ประชาชนได้เสนอปัญหาความต้องการในการพัฒนาความเป็นอยู่ให้ดีขึ้น</t>
  </si>
  <si>
    <t>ได้สนับสนุนส่งเสริมกิจกรรมปกป้องสถาบันสำคัญของชาติ/จัดกิจกรรมเฉลิมพระเกียรติ</t>
  </si>
  <si>
    <t>จัดกิจกรรมปกป้องสถาบันพระมหากษัตริย์/กิจกรรมเฉลิมพระเกียรติ ปีละ 3 ครั้ง</t>
  </si>
  <si>
    <t>มีการดำเนินกิจกรรมตามเป้าหมาย</t>
  </si>
  <si>
    <t>การปฏิบัติงาน อบต.สามารถแก้ไขปัญหาให้ตรงกับความต้องการของประชาชนในตำบล</t>
  </si>
  <si>
    <t>ประชาคมหมู่บ้าน/ตำบลเพื่อจัดทำแผนพัฒนาท้องถิ่น/แผนชุมชน/แผนพัฒนาหมู่บ้าน</t>
  </si>
  <si>
    <t>ให้ประชาชนทั่วไปได้มีความรู้ความและเข้าใจการปกครองในระบอบประชาธิปไตย/เกิดความรักความสามัคคีต่อกัน มีความปรองดองสมานฉันท์</t>
  </si>
  <si>
    <t>ประชาชนมีความรู้ความและเข้าใจการปกครองในระบอบประชาธิปไตยดีขึ้นเกิดความรักความสามัคคีต่อกัน</t>
  </si>
  <si>
    <t>การส่งเสริมและสนับสนุนการปกครองระบอบประชาธิปไตย/สร้างความปรองดองสมานฉันท์</t>
  </si>
  <si>
    <t>รณรงค์การชำระภาษี/จัดเก็บภาษีนอกพื้นที่บริการฉับไวพึงพอใจประชาชน</t>
  </si>
  <si>
    <t>จัดทำป้าย แผ่นพับ    ออกประชาสัมพันธ์ รณรงค์การชำระภาษีจัดเก็บภาษีได้ตามเป้าหมายร้อยละ 100</t>
  </si>
  <si>
    <t xml:space="preserve">    กองคลัง        </t>
  </si>
  <si>
    <t>จัดทำแผนที่ภาษีและทะเบียนทรัพย์สิน</t>
  </si>
  <si>
    <t>จัดทำแผนแม่บท      บันทึกข้อมูล             การลงระบบการจัดเก็บรายได้ อบต.</t>
  </si>
  <si>
    <t>พัฒนาปรับปรุงเว็ปไซต์ของ อบต./ค่าเช่าโดเมน</t>
  </si>
  <si>
    <t>การสำรวจความคิดเห็น/ความพึงพอใจของประชาชน</t>
  </si>
  <si>
    <t xml:space="preserve">1. ประชาชนพึงพอใจต่อการให้บริการของ อบต.    2. มีการพัฒนาคุณภาพการให้บริการดียิ่งขึ้น </t>
  </si>
  <si>
    <t xml:space="preserve">พัฒนาปรับปรุงเว็ปไซต์ของ อบต./ค่าเช่าโดเมนเนม </t>
  </si>
  <si>
    <t xml:space="preserve">ทุกส่วนราชการ </t>
  </si>
  <si>
    <t>สมทบกองทุนประกันสังคม</t>
  </si>
  <si>
    <t>สมทบกองทุนบำเหน็จบำนาญข้าราชการ(กบท.)</t>
  </si>
  <si>
    <t>กองช่าง</t>
  </si>
  <si>
    <t>Big Cleaning Day /อบรมให้ความรู้ การจัดการน้ำเสีย ขยะมูลฝอย และสิ่งปฏิกูลในท้องถิ่น</t>
  </si>
  <si>
    <t xml:space="preserve">เพื่อปลูกจิตสำนึกในการจัดการน้ำเสีย ขยะมูลฝอย และสิ่งปฏิกูลในท้องถิ่นให้แก่ประชาชน </t>
  </si>
  <si>
    <t>ปลูกป่าเนื่องในวันสำคัญต่างๆของทางราชการ/อำเภอ/ตำบล</t>
  </si>
  <si>
    <t>กำจัดวัชพืชในแหล่งน้ำ สาธารณะ</t>
  </si>
  <si>
    <t>ร้อยละของพื้นที่  พื้นที่สีเขียวเพิ่มขึ้น</t>
  </si>
  <si>
    <t xml:space="preserve">กองการศึกษา </t>
  </si>
  <si>
    <t>กองการศึกษา</t>
  </si>
  <si>
    <t xml:space="preserve">  กองช่าง    </t>
  </si>
  <si>
    <t xml:space="preserve">จัดกิจกรรมงานประเพณีวันสงกรานต์ </t>
  </si>
  <si>
    <t>สืบสานประเพณีลอยกระทง</t>
  </si>
  <si>
    <t>จัดกิจกรรมวันสำคัญทางศาสนา</t>
  </si>
  <si>
    <t>วัฒนธรรมไทยสายใยผู้สูงอายุและชุมชน</t>
  </si>
  <si>
    <t>ฝึกอบรมและทบทวนหรือเพิ่มศักยภาพอาสาสมัครป้องกันภัยฝ่าย-   พลเรือน เจ้าหน้าที่ อบต. และฝึกซ้อมแผนต่างๆ ด้านป้องกันและบรรเทาสาธารณภัย</t>
  </si>
  <si>
    <t>ชุมนุมสวนสนาม อาสาสมัครป้องกันภัยฝ่าย-   พลเรือน</t>
  </si>
  <si>
    <t>สมทบกองทุนหลักประกันสุขภาพ (สปสช.)</t>
  </si>
  <si>
    <t>จัดสวัสดิการสังคมสงเคราะห์ผู้สูงอายุ ในตำบล</t>
  </si>
  <si>
    <t>จัดสวัสดิการสังคมสงเคราะห์ผู้พิการ ในตำบล</t>
  </si>
  <si>
    <t xml:space="preserve">จัดสวัสดิการสังคมสงเคราะห์ผู้ป่วยโรคเอดส์ </t>
  </si>
  <si>
    <t>พัฒนาสตรีและครอบครัว</t>
  </si>
  <si>
    <t>จัดกิจกรรมอบรมให้ความรู้ สนับสนุนส่งเสริมสตรี นด้านต่างๆ รวมทั้งศึกษาดูงาน อย่างน้อยปีละ 1 ครั้ง</t>
  </si>
  <si>
    <t>จัดการแข่งขันกีฬา  ปฐมวัย</t>
  </si>
  <si>
    <t>จัดงานวันเด็กแห่งชาติ/สนับสนุนการจัดงานวันเด็กภายในตำบล</t>
  </si>
  <si>
    <t>สนามเด็กเล่นปลอดภัย</t>
  </si>
  <si>
    <t xml:space="preserve">   กองช่าง     </t>
  </si>
  <si>
    <t>ป้องกันและลดอุบัติเหตุบนท้องถนนช่วงเทศกาล</t>
  </si>
  <si>
    <t xml:space="preserve">ติดตั้งไฟเตือน/กระจกโค้งทางแยก </t>
  </si>
  <si>
    <t>ป้องกันและควบคุมโรคไข้เลือดออก</t>
  </si>
  <si>
    <t>จัดซื้อ/สนับสนุน สารเคมี เชื้อเพลิง อุปกรณ์ต่าง ๆ พื่อป้องกันและควบคุมโรค</t>
  </si>
  <si>
    <t>ควบคุมและป้องกันโรคพิษสุนัขบ้า</t>
  </si>
  <si>
    <t>ป้องกันและควบคุมโรคอื่นๆ</t>
  </si>
  <si>
    <t>จัดทำแผ่นพับ เอกสารป้ายการณรงค์ ฯลฯ/อบรมให้ความรู้/ตรวจคัดกรองโรค/จัดซื้อ สนับสนุนยาป้องกัน โรคและอื่นๆ</t>
  </si>
  <si>
    <t>ส่งเสริมการเกษตรตามหลักปรัชญาเศรษฐกิจพอเพียง</t>
  </si>
  <si>
    <t>เพื่อส่งเสริมให้เกษตรกรมีความรู้ในการทำเกษตรตามหลักปรัชญาเศรษฐกิจพอเพียง</t>
  </si>
  <si>
    <t xml:space="preserve">เกษตรกรหันมาทำเกษตรตามหลักปรัชญาเศรษฐกิจพอเพียงเพิ่มมากขึ้น </t>
  </si>
  <si>
    <t xml:space="preserve">อบรมคณะกรรมการศูนย์ถ่ายทอดเทคโนโลยีการเกษตร/เกษตรกรปลูกข้าวหอมมะลิ </t>
  </si>
  <si>
    <t>คณะกรรมการศูนย์ถ่ายทอดเทคโนโลยี/เกษตรกรได้รับการอบรมเพิ่มพูนความรู้ความสามารถการปลูกข้าวหอมมะลิ</t>
  </si>
  <si>
    <t>คณะกรรมการศูนย์ถ่ายทอดเทคโนโลยี/เกษตรกรมีความรู้ความสามารถ นำความรู้ความสามารถมาปฏิบัติ ได้จริง</t>
  </si>
  <si>
    <t>ส่งเสริมผู้ด้อยโอกาส ผู้มีรายได้น้อย และไร้ที่พึ่ง</t>
  </si>
  <si>
    <t>ฝึกอบรมส่งเสริมพัฒนาการประกอบอาชีพ</t>
  </si>
  <si>
    <t>เพื่อส่งเสริมการประกอบอาชีพ และสวัสดิการด้านต่างๆให้กับผู้ด้อยโอกาส ผู้มีรายได้น้อยและไร้ที่พึ่ง</t>
  </si>
  <si>
    <t>ผู้ด้อยโอกาส/ไร้ที่พึ่ง/  คนพิการ/ผู้สูงอายุ      มีอาชีพและมีรายได้เลี้ยงตัวเอง ได้รับการดูแลเอาใจใส่</t>
  </si>
  <si>
    <t>ผู้ด้อย ผู้มีรายได้น้อย และไร้ที่พึ่งโอกาสได้รับ  การพัฒนา ส่งเสริม</t>
  </si>
  <si>
    <t>ส่งเสริมสนับสนุนการดำเนินงานตามหลักเศรษฐกิจพอเพียง</t>
  </si>
  <si>
    <r>
      <t xml:space="preserve">ก่อสร้างระบบประปา 1 แห่ง              </t>
    </r>
    <r>
      <rPr>
        <u/>
        <sz val="14"/>
        <color rgb="FFFF0000"/>
        <rFont val="Angsana New"/>
        <family val="1"/>
      </rPr>
      <t>หมายเหตุ</t>
    </r>
    <r>
      <rPr>
        <sz val="14"/>
        <color rgb="FFFF0000"/>
        <rFont val="Angsana New"/>
        <family val="1"/>
      </rPr>
      <t xml:space="preserve"> ประชาชนหมู่ที่ 4 และ 14    ใช้ประโยชน์</t>
    </r>
  </si>
  <si>
    <t>ปรับปรุง/ซ่อมแซม ระบบประปา</t>
  </si>
  <si>
    <t>ก่อสร้างประปาผิวดินขนาดใหญ่ บ้านวัด หมู่ที่ 9</t>
  </si>
  <si>
    <t>ก่อสร้างประปาผิวดินขนาดใหญ่ บ้านคอนเมือง หมู่ที่ 2</t>
  </si>
  <si>
    <t>ร้อยละการได้รับงบประมาณสนับสนุนการก่อสร้าง</t>
  </si>
  <si>
    <t>ก่อสร้างประปาบาดาล  ภายในสำนักงาน อบต. เทพาลัย</t>
  </si>
  <si>
    <t>ร้อยละ การได้รับงบประมาณสนับสนุนการก่อสร้าง</t>
  </si>
  <si>
    <t>สนับสนุนหนังสือพิมพ์หมู่บ้าน    วารสาร นิตยสาร</t>
  </si>
  <si>
    <t>ให้ความรู้ผู้ปกครองในการดูแลเด็กนักเรียนศูนย์พัฒนาเด็กเล็ก</t>
  </si>
  <si>
    <t xml:space="preserve">ส่งเสริมการเรียนรู้จากภูมิปัญญาท้องถิ่นศูนย์พัฒนาเด็กเล็ก </t>
  </si>
  <si>
    <t xml:space="preserve">ทัศนศึกษาแหล่งเรียนรู้นอกสถานที่ของศูนย์พัฒนาเด็กเล็ก </t>
  </si>
  <si>
    <t>อบรมและพัฒนาครู/ผู้ดูแลเด็ก</t>
  </si>
  <si>
    <t>สนับสนุนบุคลากร/จัดหาอุปกรณ์หรือวัสดุอื่น ๆ สำหรับการเรียนการสอนให้กับศูนย์พัฒนาเด็กเล็กฯ</t>
  </si>
  <si>
    <t>แผนงานเคหะและชุมชน</t>
  </si>
  <si>
    <t>แผนงานการศึกษา</t>
  </si>
  <si>
    <t>เพื่อให้ประชาชนได้รับการสัญจรไปมาได้สะดวก</t>
  </si>
  <si>
    <t>ถนนคอนกรีตเสริมเหล็ก ขนาดกว้าง 4.00 เมตรยาว 100 เมตรสูง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</si>
  <si>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-</t>
  </si>
  <si>
    <t xml:space="preserve">อบต.มีถนนสำหรับคมนาคมได้อย่างสะดวก  ร้อยละ 70   ขึ้นไป </t>
  </si>
  <si>
    <t>ประชาชนมีถนนเพื่อการสัญจรไปมาสะดวกและลดอุบัติเหตุ</t>
  </si>
  <si>
    <t>ปรับปรุง/ซ่อมแซมถนนคอนกรีตเสริมเหล็กบ้านบุตำแย หมู่ที่ 1 สายบ้านนางวัน เกนอก * (จากแผนชุมชน ปี 61)</t>
  </si>
  <si>
    <t>ถนนคอนเกรีตเสริมเหล็กบ้านบุตำแย หมู่ที่ 1 สายจากแยกทางเข้าโรงเรียนบ้านคอนเมือง ถึง บ้านนายบุญ เทพรักษา (จากแผนชุมชน ปี 61)</t>
  </si>
  <si>
    <t>ถนนคอนกรีตเสริมเหล็ก ขนาดกว้าง 3.00 เมตรยาว 180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</si>
  <si>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ถนนคอนเกรีตเสริมเหล็กบ้านคอนเมือง หมู่ที่ 2 สายบ้านนายชัย แก่อนนอก ถึง บ้านนายนิยม เซ็นกลาง (จากแผนชุมชน ปี 61)</t>
  </si>
  <si>
    <t>ถนนคอนกรีตเสริมเหล็ก ขนาดกว้าง 3.00 เมตร ยาว 35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</si>
  <si>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ถนนคอนเกรีตเสริมเหล็กบ้านคอนเมือง หมู่ที่ 2สายเลียบลำสะแทดไปฝายน้ำล้น(จากแผนชุมชน ปี 61)</t>
  </si>
  <si>
    <t>ถนนคอนกรีตเสริมเหล็ก ขนาดกว้าง 4.00 เมตร ยาว 400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</si>
  <si>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ถนนคอนกรีตเสริมเหล็กบ้านตะคร้อ หมู่ที่ 4 สายบ้านนายจำนัล ศรีนอก ถึง ศาลาประชาคม (จากแผนชุมชน ปี 61)</t>
  </si>
  <si>
    <t>ถนนคอนกรีตเสริมเหล็ก กว้าง 4 เมตร ยาว 250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</si>
  <si>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ปรับปรุง/ซ่อมแซมถนนคอนกรีตเสริมเหล็ก บ้านตะคร้อ หมู่ที่ 4 เลียบสระน้ำหนองสะแก</t>
  </si>
  <si>
    <t>ปรับปรุง/ซ่อมแซมถนนคอนกรีตกว้าง 4.00 เมตร ยาว 70 เมตร</t>
  </si>
  <si>
    <t>ถนนคอนกรีตเสริมเหล็ก กว้าง 4 เมตร ยาว 200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</si>
  <si>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ถนนคอนกรีตเสริมเหล็กบ้านกระถิน หมู่ที่ 5 สายบ้านนางกมลเนตร อินทรสิงห์ ถึง บ้านนายอำนาจ ภักดีนอก (จากแผนชุมชน ปี 61)</t>
  </si>
  <si>
    <t>ถนนคอนกรีตเสริมเหล็กบ้านดอนวัว หมู่ที่ 8 สายไปถนนมิตรภาพ (จากแผนชุมชน ปี 61)</t>
  </si>
  <si>
    <t>ถนนคอนกรีตเสริมเหล็ก กว้าง 4  เมตร ยาว 400 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</si>
  <si>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ถนนคอนกรีตเสริมเหล็กบ้านดอนวัว หมู่ที่ 8 สายไปบ้านโกรก (จากแผนชุมชน ปี 61)</t>
  </si>
  <si>
    <t>ถนนคอนกรีตเสริมเหล็ก กว้าง 4  เมตร ยาว 300 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</si>
  <si>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 xml:space="preserve">อบต.มีถนนสำหรับคมนาคมได้อย่างสะดวก  ร้อยละ 70  ขึ้นไป </t>
  </si>
  <si>
    <t>ถนนคอนกรีตเสริมเหล็กบ้านโคกสง่า หมู่ที่ 13 สายไปบ้านกระถิน(จากแผนชุมชน ปี 61)</t>
  </si>
  <si>
    <t>ถนนคอนกรีตเสริมเหล็ก กว้าง 4  เมตร ยาว 150  เมตร สูง 0.15 เมตร พร้อมดินลูกรังปรับไหล่ถนนพร้อมป้ายประชาสัมพันธ์โครงการ จำนวน 1 ป้าย (ตามแบบที่ อบต.กำหนด)</t>
  </si>
  <si>
    <t>ถนนคอนกรีตเสริมเหล็กบ้านโคกสง่า หมู่ที่ 13 สายบ้านนายวิเชียร กุนอก(จากแผนชุมชน ปี 61)</t>
  </si>
  <si>
    <t>ถนนคอนกรีตเสริมเหล็ก กว้าง 3  เมตร ยาว 20  เมตร สูง 0.15 เมตร พร้อมดินลูกรังปรับไหล่ถนน</t>
  </si>
  <si>
    <t>ถนนคอนกรีตเสริมเหล็กบ้านตะคร้อมิตรภาพ หมู่ที่ 14 สายบ้านนางชุติอร ราชตราชู (จากแผนชุมชน ปี 61)</t>
  </si>
  <si>
    <t>ถนนคอนกรีตเสริมเหล็ก กว้าง 4  เมตร ยาว 60  เมตร สูง 0.15 เมตร พร้อมดินลูกรังปรับไหล่ถนน</t>
  </si>
  <si>
    <t>ถนนคอนกรีตเสริมเหล็กบ้านน้อยพัฒนา หมู่ที่ 16 สายไปบ้านสระปทุม (จากแผนชุมชน ปี 61)</t>
  </si>
  <si>
    <t>ถนนคอนกรีตเสริมเหล็ก กว้าง 5  เมตร ยาว 900  เมตร สูง 0.15 เมตร พร้อมดินลูกรังปรับไหล่ถนน</t>
  </si>
  <si>
    <t>ถนนคอนกรีตเสริมเหล็กบ้านโนนคูณพัฒนา หมู่ที่ 17 สายไปบ้านบุ่งตะครอง ตำบลขามสมบูรณ์ (จากแผนชุมชน ปี 61)</t>
  </si>
  <si>
    <t>ถนนคอนกรีตเสริมเหล็ก กว้าง 4  เมตร ยาว 300 เมตร สูง 0.15 เมตร พร้อมดินลูกรังปรับไหล่ถนน</t>
  </si>
  <si>
    <t xml:space="preserve">ก่อสร้างถนนคอนกรีตเสริมเหล็กบ้านโนนคูณพัฒนา  หมู่ที่ 17  สายบ้านนายจุนท์ จริงโพธิ์  </t>
  </si>
  <si>
    <t xml:space="preserve">ก่อสร้างถนนคอนกรีตเสริมเหล็ก บ้านโนนคูนพัฒนา หมู่ที่ 17  สายบ้านนายพงษ์ จันทะรังษี </t>
  </si>
  <si>
    <t>ก่อสร้างถนน คสล.    กว้าง   4    เมตร ยาว   40  เมตร        หนา 0.15 เมตร</t>
  </si>
  <si>
    <t xml:space="preserve">   กองช่าง    </t>
  </si>
  <si>
    <t>ก่อสร้างถนนคอนกรีตเสริมเหล็ก บ้านโนนคูนพัฒนา หมู่ที่ 17 ซอยบ้านนายฉ่ำ ทิพย์วันนา</t>
  </si>
  <si>
    <t>ก่อสร้างถนน คสล.    กว้าง   4    เมตร ยาว   30  เมตร      หนา 0.15 เมตร</t>
  </si>
  <si>
    <t xml:space="preserve">   กองช่าง  </t>
  </si>
  <si>
    <t>ถนนลาดยาง</t>
  </si>
  <si>
    <t>ถนนลาดยางกว้าง 6 เมตร ยาว 1,000 เมตร</t>
  </si>
  <si>
    <t>ถนนลาดยางบ้านหนองพรานปาน หมู่ที่ 6 สายไปบ้านโคกสะอาด (จากแผนชุมชน ปี 61)</t>
  </si>
  <si>
    <t>ถนนลาดยางบ้านกระถินหมู่ที่ 5 สายไปบ้านหนองบัวโคก หมู่ที่ 7  (จากแผนชุมชน ปี 61)</t>
  </si>
  <si>
    <t>ถนนลาดยางกว้าง 6 เมตร ยาว 500 เมตร</t>
  </si>
  <si>
    <t>ถนนหินคลุกบ้านโคกแปะ หมู่ที่ 3 สายทิศตะวันตกหมู่บ้าน(จากแผนชุมชน ปี 61)</t>
  </si>
  <si>
    <t>ถนนหินคลุกบ้านตะคร้อ หมู่ที่ 4 จากทางแยกเหมืองดิน ถึง ลำสะแทด (จากแผนชุมชน ปี 61)</t>
  </si>
  <si>
    <t>ถนนหินคลุกกว้าง 4.00 เมตร ยาว 2,400 เมตร</t>
  </si>
  <si>
    <t>ถนนหินคลุกกว้าง 4.00 เมตร ยาว 2,500 เมตร</t>
  </si>
  <si>
    <t>ถนนหินคลุกบ้านตะคร้อ หมู่ที่ 4 ที่นานางสนิท รักสุจริตถึง ถนนมิตรภาพ (จากแผนชุมชน ปี 61)</t>
  </si>
  <si>
    <t>ถนนหินคลุกกว้าง 4.00 เมตร ยาว 2,000 เมตร</t>
  </si>
  <si>
    <t>ถนนหินคลุกบ้านตะคร้อ หมู่ที่ 4 จากแก้มลิงลำสะแทด ถึงที่นานายสมพันธ์ คำสอนพันธ์ (จากแผนชุมชน ปี 61)</t>
  </si>
  <si>
    <t>ถนนหินคลุกบ้านตะคร้อ หมู่ที่ 4 จากที่นานายสมพงษ์ อารีย์ ถึงที่นานายเลี่ยม หมั่นคง (จากแผนชุมชน ปี 61)</t>
  </si>
  <si>
    <t>ถนนหินคลุกบ้านหนองบัวโคก หมู่ที่ 7 จากถนนมิตรภาพ ถึง ที่นานางใจภักดีนอก (จากแผนชุมชน ปี 61)</t>
  </si>
  <si>
    <t>ถนนหินคลุกกว้าง 3.00 เมตร ยาว 1,050 เมตร</t>
  </si>
  <si>
    <t>ถนนหินคลุกบ้านหนองบัวโคก หมู่ที่ 7 จากถนนมิตรภาพ ถึง บ้านกระถิน หมู่ที่ 5 (จากแผนชุมชน ปี 61)</t>
  </si>
  <si>
    <t>ถนนหินคลุกกว้าง 5 เมตร ยาว 4,000 เมตร</t>
  </si>
  <si>
    <t>ถนนหินคลุกบ้านวัด หมู่ที่ 9 จากศูนย์วิจัยดินเค็ม ถึง เขตตำบลกระเบื้องใหญ่ (จากแผนชุมชน ปี 61)</t>
  </si>
  <si>
    <t>ถนนหินคลุกกว้าง 4 เมตร ยาว 1,200 เมตร</t>
  </si>
  <si>
    <t>ถนนหินคลุก กว้าง 5 เมตร ยาว 1,000 เมตร พร้อมป้ายประชาสัมพันธ์โครงการ จำนวน 1 ป้าย (ตามแบบที่ อบต.กำหนด)</t>
  </si>
  <si>
    <t>ถนนหินคลุกกว้าง 4.00 เมตร ยาว 1,000 เมตร</t>
  </si>
  <si>
    <t>ถนนหินคลุกบ้านดอนทะบวง หมู่ที่ 11 จากที่นานายประนอม ภักดีนอก ถึงที่นานางยวง กมลกลาง (จากแผนชุมชน ปี 61)</t>
  </si>
  <si>
    <t>ถนนหินคลุก กว้าง 4 เมตร ยาว 1,500 เมตร พร้อมป้ายประชาสัมพันธ์โครงการ จำนวน 1 ป้าย (ตามแบบที่ อบต.กำหนด)</t>
  </si>
  <si>
    <t>ถนนลูกรังกว้าง 4.00 เมตร ยาว 300 เมตร พร้อมป้ายประชาสัมพันธ์โครงการ จำนวน 1 ป้าย (ตามแบบที่ อบต.กำหนด)</t>
  </si>
  <si>
    <t>ถนนลูกรังบ้านโคกสง่า หมู่ที่ 13 จากที่นายเขียว นกแก้ว ถึง ที่นานายสมนึก ใกล้กลาง (จากแผนชุมชน ปี 61)</t>
  </si>
  <si>
    <t>ถนนดินยกระดับบ้านตะคร้อ หมู่ที่ 4 สายบ้านนางสุภาภรณ์ พิรักษา ถึง บ้านนางน้อย เทินสะเกษ (จากแผนชุมชน ปี 61)</t>
  </si>
  <si>
    <t>ถนนดิน กว้าง 4 เมตร ยาว 350 เมตร พร้อมป้ายประชาสัมพันธ์โครงการ จำนวน 1 ป้าย (ตามแบบที่ อบต.กำหนด)</t>
  </si>
  <si>
    <t>ถนนดิน กว้าง 3 เมตร ยาว 800 เมตร สูง 0.60 เมตร พร้อมป้ายประชาสัมพันธ์โครงการ จำนวน 1 ป้าย (ตามแบบที่ อบต.กำหนด)</t>
  </si>
  <si>
    <t>ถนนดินยกระดับบ้านกระถิน หมู่ที่ 5 สายบ้านนายผจญ เทพนอก ถึง หนองสะแบง (จากแผนชุมชน ปี 61)</t>
  </si>
  <si>
    <t>ถนนดินยกระดับบ้านดอนทะบวง หมู่ที่ 11 จากตู้ยามบ้านคอนเมือง ถึง บ้านจาบ ตำบลโนนแดง (จากแผนชุมชน ปี 61)</t>
  </si>
  <si>
    <t>ถนนดิน กว้าง 6 เมตร ยาว 800 เมตร สูง 0.60 เมตร พร้อมป้ายประชาสัมพันธ์โครงการ จำนวน 1 ป้าย (ตามแบบที่ อบต.กำหนด)</t>
  </si>
  <si>
    <t>ถนนดินยกระดับบ้านดอนทะบวง หมู่ที่ 11 จากที่นานายวรรณโชค ปักนอก ถึง เขตตำบลดอนยาวใหญ่(จากแผนชุมชน ปี 61)</t>
  </si>
  <si>
    <t>ถนนดิน กว้าง 5 เมตร ยาว 1,200 เมตร สูง 0.60 เมตร พร้อมป้ายประชาสัมพันธ์โครงการ จำนวน 1 ป้าย (ตามแบบที่ อบต.กำหนด)</t>
  </si>
  <si>
    <t>ถนนหินคลุก กว้าง 4 เมตร ยาว 1,527 เมตร พร้อมป้ายประชาสัมพันธ์โครงการ จำนวน 1 ป้าย (ตามแบบที่ อบต.กำหนด)</t>
  </si>
  <si>
    <t>ถนนหินคลุกบ้านโนนคูณพัฒนา หมู่ที่ 17 สายบ้านนายจุนท์ จริงโพธิ์ (จากแผนชุมชน ม.6,ม.7 ปี 61)</t>
  </si>
  <si>
    <t>ถนนดินยกระดับบ้านสระสระปทุม หมู่ที่ 12 สายบ้านนายบุญรอด แพงพุย ถึง วัดป่าศรีศักดิ์ (จากแผนชุมชน ปี 61)</t>
  </si>
  <si>
    <t>ถนนดินยกระดับบ้านน้อยพัฒนา หมู่ที่ 16 สายไปบ้านโคกแซง (จากแผนชุมชน ปี 61)</t>
  </si>
  <si>
    <t>ถนนดิน กว้าง 5 เมตร ยาว 1,500 เมตร สูง 0.60 เมตร พร้อมป้ายประชาสัมพันธ์โครงการ จำนวน 1 ป้าย (ตามแบบที่ อบต.กำหนด)</t>
  </si>
  <si>
    <t>ถนนดิน กว้าง 5 เมตร ยาว 255 เมตร สูง 0.60 เมตร พร้อมป้ายประชาสัมพันธ์โครงการ จำนวน 1 ป้าย (ตามแบบที่ อบต.กำหนด)</t>
  </si>
  <si>
    <t>ถนนดิน กว้าง 5 เมตร ยาว 400 เมตร สูง 0.60 เมตร วางท่อระบายน้ำขนาด 0.60 เมตร จำนวน 1 จุด พร้อมป้ายประชาสัมพันธ์โครงการ จำนวน 1 ป้าย (ตามแบบที่ อบต.กำหนด)</t>
  </si>
  <si>
    <t>ถนนหินคลุกบ้านสระสระปทุม หมู่ที่ 12 สายสามแยกป่าช้า ถึง ถนนมิตรภาพ (จากแผนชุมชน ปี 61)</t>
  </si>
  <si>
    <t>ถนนหินคลุก กว้าง 4.50 เมตร ยาว 1,000 เมตร พร้อมป้ายประชาสัมพันธ์โครงการ จำนวน 1 ป้าย (ตามแบบที่ อบต.กำหนด)</t>
  </si>
  <si>
    <t>ท่อ/รางระบายน้ำ</t>
  </si>
  <si>
    <t>น้ำท่วมขังในหมู่บ้านลดลงร้อยละ 70</t>
  </si>
  <si>
    <t>การระบายน้ำท่วมขังในหมู่บ้านรวดเร็วขึ้น</t>
  </si>
  <si>
    <t>เพื่อระบายน้ำในท่วมขังในหมู่บ้าน</t>
  </si>
  <si>
    <t>รางระบายน้ำ ขนาด 0.5 เมตร ยาว 500 เมตร ลึก 0.5 เมตร</t>
  </si>
  <si>
    <t>รางระบายน้ำ ขนาด 0.5 เมตร ยาว 400 เมตร ลึก 0.5 เมตร</t>
  </si>
  <si>
    <t>เพื่อให้ประชาชนมีแหล่งน้ำอุปโภคบริโภคและการเกษตรอย่างเพียงพอ</t>
  </si>
  <si>
    <t>ประชาชนมีแหล่งน้ำอุปโภคบริโภคและการเกษตรอย่างเพียงพอร้อยละ 80</t>
  </si>
  <si>
    <t>ประชาชนมีแหล่งน้ำอุปโภคบริโภคและการเกษตรอย่างเพียงพอ</t>
  </si>
  <si>
    <t>วางท่อพีวีซี ขนาด 6 นิ้ว ยาว 370 เมตร ฝังลึก 2.0 เมตร</t>
  </si>
  <si>
    <t>รางระบายน้ำ ขนาด 0.7 เมตร ยาว 320 เมตร ลึก 0.5 เมตร</t>
  </si>
  <si>
    <t>รางระบายน้ำ ขนาด 0.5 เมตร ยาว 120 เมตร ลึก 0.5 เมตร</t>
  </si>
  <si>
    <t>ไฟฟ้า</t>
  </si>
  <si>
    <t>เพื่อให้ประชาชนมีไฟฟ้าใช้อย่างทั่วถึง</t>
  </si>
  <si>
    <t>ประชาชนมีไฟฟ้าใช้อย่างทั่วถึงร้อยละ 90</t>
  </si>
  <si>
    <t>ประชาชนมีไฟฟ้าใช้อย่างทั่วถึง</t>
  </si>
  <si>
    <t>ขยายเขตไฟฟ้าไปยังที่ที่ยังไม่มีไฟฟ้าใช้และเพื่อการเกษตรให้ทั่วถึง</t>
  </si>
  <si>
    <t>เพื่อให้ประชาชนมีความปลอดภัยในการเดินทางคมนาคม</t>
  </si>
  <si>
    <t>ประชาชนมีความปลอดภัยในการเดินทางคมนาคม</t>
  </si>
  <si>
    <t>ประปา</t>
  </si>
  <si>
    <t>ขุดลอกแก้มลิงตามขนาดที่ อบต.กำหนด</t>
  </si>
  <si>
    <t>แก้มลิงมาบคูณบ้านตะคร้อ หมู่ที่ 4 (จากแผนชุมชน ปี 61)</t>
  </si>
  <si>
    <t>ขุดลอกบึงบริบูรณ์บ้านหนองพรานปาน หมู่ที่ 6 (จากแผนชุมชน ปี 61)</t>
  </si>
  <si>
    <t>ขุดลอกลึก 2 เมตร ความลาดเอียง 1/2</t>
  </si>
  <si>
    <t>ขุดลอกหนองจับลาว บ้านดอนทะบวง หมู่ที่ 11 (จากแผนชุมชน ปี 61)</t>
  </si>
  <si>
    <t>ขุดลอกคลองตามขนาดที่ อบต.กำหนด</t>
  </si>
  <si>
    <t>ลานกีฬาเอนกประสงค์ บ้านดอนวัว  หมู่ที่ 8</t>
  </si>
  <si>
    <t>เพื่อให้ประชาชนมีสถานที่ออกกำลังกาย</t>
  </si>
  <si>
    <t>ก่อสร้างลานกีฬาเอนกประสงค์ตามแบบที่ อบต. กำหนด</t>
  </si>
  <si>
    <t>ประชาชนมีสถานที่ออกกำลังกาย</t>
  </si>
  <si>
    <t>หมู่บ้านมีสถานที่ออกกำลังกาย 1 แห่ง</t>
  </si>
  <si>
    <t>ลานกีฬาเอนกประสงค์ บ้านน้อยพัฒนา หมู่ที่ 16</t>
  </si>
  <si>
    <t xml:space="preserve">     กองช่าง       </t>
  </si>
  <si>
    <t>สร้างสะพานคอนกรีตเสริมเหล็ก (ตามแบบที่ อบต.กำหนด)</t>
  </si>
  <si>
    <t xml:space="preserve">อบต.มีสะพานสำหรับคมนาคมได้อย่างสะดวก  ร้อยละ 70   ขึ้นไป </t>
  </si>
  <si>
    <t>ประชาชนมีสะพานเพื่อการสัญจรไปมาสะดวกและลดอุบัติเหตุ</t>
  </si>
  <si>
    <t>วางท่อพีวีซี บ้านตะคร้อ หมู่ที่ 14 จากบ่อหิน ถึง หนองโพธิ์  (จากแผนชุมชน ปี 61)</t>
  </si>
  <si>
    <t>ก่อสร้างสะพานข้ามลำสะแทด (วังลี) บ้านโคกสง่า หมู่ที่ 13 (จากแผนชุมชน ปี 61)</t>
  </si>
  <si>
    <t>สะพาน</t>
  </si>
  <si>
    <t>ก่อสร้างโรงจอดรถบรรทุกน้ำ</t>
  </si>
  <si>
    <t>เพื่อให้การจัดเก็บครุภัณฑ์ อบต. มีความป็นระเบียบเรียบร้อย</t>
  </si>
  <si>
    <t>ก่อสร้างโรงจอดรถบรรทุกน้ำ 1 แห่ง</t>
  </si>
  <si>
    <t>ครุภัณฑ์ อบต. มีการจัดเก็บเป็นระเบียบ ร้อยละ 90</t>
  </si>
  <si>
    <t>วัสดุ ครุภัณฑ์ได้รับการซ่อมแซมร้อยละ 90</t>
  </si>
  <si>
    <t>การจัดเก็บครุภัณฑ์ อบต. มีความป็นระเบียบเรียบร้อย</t>
  </si>
  <si>
    <t>สำนักปลัด     กองช่าง</t>
  </si>
  <si>
    <t>แผนงานบริหารงานทั่วไป</t>
  </si>
  <si>
    <t>การรังวัดที่ดิน/สอบเขตที่ดินมีประสิทธิภาพมากขึ้นร้อยละ 50</t>
  </si>
  <si>
    <t>อบรมสัมนาและศึกษาดูงานเพื่อพัฒนาศักยภาพและประสิทธิภาพการบริหารจัดการของผู้บริหาร สมาชิกสภา อบต. ผู้นำชุมชน พนักงานส่วนตำบลและลูกจ้างของ อบต. เทพาลัย</t>
  </si>
  <si>
    <t>จัดส่งผู้บริหาร สมาชิกสภา อบต. พนักงานส่วนตำบลและลูกจ้าง เข้ารับอบรมสัมมนาในหลักสูตรต่างๆ ที่หน่วยงานอื่นจัดขึ้น</t>
  </si>
  <si>
    <t>อบรม คุณธรรม       จริยธรรม ให้กับ ผู้บริหาร   สมาชิกสภา อบต. พนักงานส่วนตำบลและลูกจ้าง ของ อบต. เทพาลัย</t>
  </si>
  <si>
    <t>ทุกส่วนราชการ</t>
  </si>
  <si>
    <t xml:space="preserve">การเลือกตั้ง นายก อบต./สมาชิก อบต. 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</si>
  <si>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</si>
  <si>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</si>
  <si>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แผนงานการรักษาความสงบภายใน</t>
  </si>
  <si>
    <t>แผนงานสาธารณสุข</t>
  </si>
  <si>
    <t>ป้องกันและแก้ไขปัญหายาเสพติด</t>
  </si>
  <si>
    <t>จัดกิจกรรมเทิดพระเกียรติพระบาทสมเด็จพระเจ้าอยู่หัวในวันเฉลิมพระชนมพรรษาหรือตามที่ส่วนกลางกำหนดเข้าร่วมกิจกรรมเทิดพระเกียรติกับหน่วยราชการอื่น ๆ</t>
  </si>
  <si>
    <t>จัดงานเฉลิมพระเกียรติพระบาทสมเด็จพระเจ้าอยู่หัว</t>
  </si>
  <si>
    <t>จัดงานเฉลิมพระเกียรติสมเด็จพระบรมราชินีนาถ</t>
  </si>
  <si>
    <t>เพื่อจัด/ร่วมกิจกรรม เฉลิมพระเกียรติสมเด็จพระบรมราชินีนาถ</t>
  </si>
  <si>
    <t>จัด/ร่วมกิจกรรมเทิดพระเกียรติสมเด็จพระบรมราชินีนาถกับหน่วยงานราชการอื่น ๆ</t>
  </si>
  <si>
    <t>อนุรักษ์          พันธุกรรมพืชอัน         เนื่องมาจากพระราชดำริ สมเด็จพระเทพรัตนราชสุดาฯ (อพ.สธ.)</t>
  </si>
  <si>
    <t>แผนงานการเกษตร</t>
  </si>
  <si>
    <t>อบต./อำเภอเคลื่อนที่</t>
  </si>
  <si>
    <t>ปกป้องสถาบันพระมหากษัตริย์/จัดกิจกรรมเฉลิมพระเกียรติ</t>
  </si>
  <si>
    <t>เพื่อสนับสนุนส่งเสริมกิจกรรมปกป้องสถาบันสำคัญของชาติ/กิจกรรมเฉลิมพระเกียรติ เช่นการปลูกป่า พัฒนาชุมชน สังคมสงเคราะห์ กีฬาและนันทนาการ</t>
  </si>
  <si>
    <t>แผนงานงบกลาง</t>
  </si>
  <si>
    <t>เพื่อสนับสนุนงบประมาณในการดำเนินงานกองทุนสวัสดิการชุมชน</t>
  </si>
  <si>
    <t>สมทบงบประมาณให้กองทุนสวัสดิการชุมชน</t>
  </si>
  <si>
    <t>สมทบกองทุนสวัสดิการชุมชน</t>
  </si>
  <si>
    <t>กองทุนสวัสดิการชุมชนได้รับการสมทบเงิน 1 ครั้ง/ปี</t>
  </si>
  <si>
    <t>อบต.ได้สนับสนุนงบประมาณในการดำเนินงานกองทุนสวัสดิการชุมชน</t>
  </si>
  <si>
    <t>แผนอุตสาหกรรมและการโยธา</t>
  </si>
  <si>
    <t>ติดตั้ง/ซ่อมแซมโคมไฟฟ้าสาธารณะบริเวณจุดอันตรายในตำบล</t>
  </si>
  <si>
    <t>ติดตั้ง/ซ่อมโคมไฟฟ้าสาธารณะในจุดอันตราย/ชำรุด ร้อยละ 80</t>
  </si>
  <si>
    <t xml:space="preserve">จัดอบรมให้ความรู้อาชีพต่างๆ อย่างน้อยปีละ 1 ครั้ง </t>
  </si>
  <si>
    <t xml:space="preserve">ปรับปรุงภูมิทัศน์ศูนย์พัฒนาเด็กเล็ก </t>
  </si>
  <si>
    <t>แผนงานสังคมสงเคราะห์</t>
  </si>
  <si>
    <t>สตรีและครอบครัวให้มีคุณภาพชีวิตที่ดี    ทราบถึงสิทธิและหน้าที่</t>
  </si>
  <si>
    <t>ปรับปรุง/ซ่อมแซม  จำนวน 2 แห่ง   บ้านคอนเมือง ม.2,บ้านกระถิน ม.5</t>
  </si>
  <si>
    <t>เชิญชวนประชาชนร่วมทำบุญ ตักบาตร ฟังธรรม ปฏิบัติกิจในวันสำคัญทางพุทธศาสนา รวมถึงศูนย์พัฒนาเด็กฯ  จัดกิจกรรม</t>
  </si>
  <si>
    <t>ผู้สูงอายุและคนในครอบครัว รวมถึงชุมชนมีความสัมพันธ์อันดีต่อกัน สุขภาพจิตดี  ภูมิปัญญาได้รับการสืบสาน</t>
  </si>
  <si>
    <t>จัดงานต่าง ๆ วันสำคัญของทางราชการงานรัฐพิธี</t>
  </si>
  <si>
    <t>สำนักงาน อบต.    พร้อมรับบริการผู้มาติดต่อราชการ มีน้ำใช้อย่างทั่วถึงและเพียงพอ</t>
  </si>
  <si>
    <t>มีเครื่องมือ เครื่องใช้ในการปฏิบ้ติราชการอย่างมีประสิทธิภาพ</t>
  </si>
  <si>
    <t>ก่อสร้างห้องน้ำคนพิการบริเวณสำนักงาน อบต. สำหรับคนพิการ</t>
  </si>
  <si>
    <t>ส่งเสริม สนับสนุนโครงการอันเนื่องมาจากพระราชดำริ</t>
  </si>
  <si>
    <t>ร้อยละการจัดระบบการศึกษาของศูนย์พัฒนาเด็กเล็กฯ มีประสิทธิภาพมากขึ้น</t>
  </si>
  <si>
    <t>อบต.เทพาลัย/กรมส่งเสริมฯ/ หน่วยงานอื่น</t>
  </si>
  <si>
    <t>แบบ ผ.03</t>
  </si>
  <si>
    <t>จัดกิจกรรมเกี่ยวกับการพัฒนาเด็กและเยาวชน</t>
  </si>
  <si>
    <t>ก่อสร้างประตูทางเข้าและรั้วรอบบริเวณศูนย์พัฒนาเด็กเล็กบ้านคอนเมือง</t>
  </si>
  <si>
    <t>ผู้ด้อยโอกาส/ไร้ที่พึ่ง/คนพิการ/ผู้สูงอายุได้รับการพัฒนาส่งเสริมร้อยละ 90 ขึ้นไป</t>
  </si>
  <si>
    <t>จำนวนผู้ป่วยโรคไข้เลือดออกลดลง</t>
  </si>
  <si>
    <t>เงินสำรองจ่ายเพื่อป้องกันและแก้ไข    ปัญหาภัยแล้ง และบรรเทาสาธารณะภัยในตำบล</t>
  </si>
  <si>
    <t>ร้อยละ 60 ประชาชนมีความรู้เรื่องโรคร้อยละ 60 มีสุขภาพที่ดี</t>
  </si>
  <si>
    <t>เพื่อป้องกันและควบคุมการแพร่ระบาดของโรคต่างๆ เช่น โรคอหิวาตกโรค ไข้หวัดใหญ่ ไข้ฉี่หนู โรคมือเท้าปาก เป็นต้น</t>
  </si>
  <si>
    <t xml:space="preserve">อบจ./อบต.มีถนนสำหรับประชาชนใช้สัญจรได้อย่างสะดวก ร้อยละ 70 ขึ้นไป </t>
  </si>
  <si>
    <t>ประชาชนมีถนนเพื่อการสัญจรไปมาสะดวกและปลอดภัย</t>
  </si>
  <si>
    <t>ถนนคอนกรีตเสริมเหล็ก บ้านดอนวัว หมู่ที่ 8 ตำบลเทพาลัย อำเภอคง  ถึง ถนนมิตรภาพ บ้านโกรก เขตตำบลโนนตาเถร  อำเภอโนนแดง</t>
  </si>
  <si>
    <t>อบต./อบจ./หน่วยงานอื่นที่เกี่ยวข้อง</t>
  </si>
  <si>
    <t xml:space="preserve">ยุทธศาสตร์จังหวัดที่  4 พัฒนาสังคมคุณภาพที่ทั่วถึงและยั่งยืนเพื่อการเป็นเมืองที่น่าอยู่ </t>
  </si>
  <si>
    <t>ถนนคอนเกรีตเสริมเหล็ก บ้านวัด หมู่ที่ 9 ตำบลเทพาลัย  อำเภอคง  ถึง เขตตำบลกระเบื้องใหญ่ อำเภอพิมาย</t>
  </si>
  <si>
    <t xml:space="preserve">อบจ./อบต.มีถนนสำหรับประชาชนใช้สัญจรได้อย่างสะดวก  ร้อยละ 70   ขึ้นไป </t>
  </si>
  <si>
    <r>
      <t xml:space="preserve">ถนนคอนกรีตเสริมเหล็ก ขนาดกว้าง 4.00 เมตร ยาว 1,400 เมตร สูง 0.15 เมตร พร้อมดินลูกรังปรับไหล่ถนน         </t>
    </r>
    <r>
      <rPr>
        <u/>
        <sz val="13.5"/>
        <color rgb="FFFF0000"/>
        <rFont val="Angsana New"/>
        <family val="1"/>
      </rPr>
      <t>พิกัดจุดเริ่มต้น</t>
    </r>
    <r>
      <rPr>
        <sz val="13.5"/>
        <color rgb="FFFF0000"/>
        <rFont val="Angsana New"/>
        <family val="1"/>
      </rPr>
      <t xml:space="preserve">      N 15 20 12.87      E 102 28 55.88 </t>
    </r>
    <r>
      <rPr>
        <u/>
        <sz val="13.5"/>
        <color rgb="FFFF0000"/>
        <rFont val="Angsana New"/>
        <family val="1"/>
      </rPr>
      <t>พิกัดจุดสิ้นสุด</t>
    </r>
    <r>
      <rPr>
        <sz val="13.5"/>
        <color rgb="FFFF0000"/>
        <rFont val="Angsana New"/>
        <family val="1"/>
      </rPr>
      <t xml:space="preserve">       N 15 19 32.07 E 102 27 17 84</t>
    </r>
  </si>
  <si>
    <r>
      <t>ถนนคอนกรีตเสริมเหล็ก ขนาดกว้าง 5.00 เมตร ยาว 450 เมตรสูง 0.15 เมตร พร้อมดินลูกรังปรับไหล่ถนน</t>
    </r>
    <r>
      <rPr>
        <u/>
        <sz val="13"/>
        <color rgb="FFFF0000"/>
        <rFont val="Angsana New"/>
        <family val="1"/>
      </rPr>
      <t>พิกัดจุดเริ่มต้น</t>
    </r>
    <r>
      <rPr>
        <sz val="13"/>
        <color rgb="FFFF0000"/>
        <rFont val="Angsana New"/>
        <family val="1"/>
      </rPr>
      <t xml:space="preserve">       N 15 23 54.11        E 102 27 57.98 </t>
    </r>
    <r>
      <rPr>
        <u/>
        <sz val="13"/>
        <color rgb="FFFF0000"/>
        <rFont val="Angsana New"/>
        <family val="1"/>
      </rPr>
      <t xml:space="preserve">พิกัดจุดสิ้นสุด </t>
    </r>
    <r>
      <rPr>
        <sz val="13"/>
        <color rgb="FFFF0000"/>
        <rFont val="Angsana New"/>
        <family val="1"/>
      </rPr>
      <t xml:space="preserve">       N 15 24 5.29        E 102 28 22.06</t>
    </r>
  </si>
  <si>
    <t>ถนนลาดยางแคปซีล บ้านกระถิน หมู่ที่ 5 ตำบลเทพาลัย  อำเภอคง  ถึง บ้านดอนเขว้า  ตำบลชีวาน อำเภอพิมาย</t>
  </si>
  <si>
    <r>
      <t xml:space="preserve">ถนนลาดยาง ขนาดกว้าง 6.00 เมตร  ยาว  750  เมตร               </t>
    </r>
    <r>
      <rPr>
        <u/>
        <sz val="13.5"/>
        <color rgb="FFFF0000"/>
        <rFont val="Angsana New"/>
        <family val="1"/>
      </rPr>
      <t xml:space="preserve">พิกัดจุดเริ่มต้น </t>
    </r>
    <r>
      <rPr>
        <sz val="13.5"/>
        <color rgb="FFFF0000"/>
        <rFont val="Angsana New"/>
        <family val="1"/>
      </rPr>
      <t xml:space="preserve">     N 15 20 51.74     E 102 29 25.56</t>
    </r>
    <r>
      <rPr>
        <u/>
        <sz val="13.5"/>
        <color rgb="FFFF0000"/>
        <rFont val="Angsana New"/>
        <family val="1"/>
      </rPr>
      <t>พิกัดจุดสิ้นสุด</t>
    </r>
    <r>
      <rPr>
        <sz val="13.5"/>
        <color rgb="FFFF0000"/>
        <rFont val="Angsana New"/>
        <family val="1"/>
      </rPr>
      <t xml:space="preserve">       N 15 20 39.97     E 102 29 33.34</t>
    </r>
  </si>
  <si>
    <t>สำหรับประสานโครงการพัฒนาองค์การบริหารส่วนจังหวัดนครราชสีมา</t>
  </si>
  <si>
    <t>- ยุทธศาสตร์การพัฒนาของ อปท.ในเขตจังหวัดที่ 2  การพัฒนาการศึกษา และที่ 7 การพัฒนาการท่องเที่ยว ศาสนาวัฒนธรรม ประเพณี และกีฬา</t>
  </si>
  <si>
    <t xml:space="preserve">สำหรับอุดหนุนองค์กรปกครองส่วนท้องถิ่น ส่วนราชการ รัฐวิสาหกิจ องค์กรประชาชน </t>
  </si>
  <si>
    <t>องค์การบริหารส่วนตำบลเทพาลัย  อำเภอคง  จังหวัดนครราชสีมา</t>
  </si>
  <si>
    <t>อาหารกลางวันนักเรียนศูนย์พัฒนาเด็กเล็ก</t>
  </si>
  <si>
    <t>เพื่อเป็นค่าอาหารกลางวันนักเรียนศูนย์พัฒนาเด็กเล็ก</t>
  </si>
  <si>
    <t>มื้อละ 20 บาท จำนวน 121 คน  245 วัน</t>
  </si>
  <si>
    <t>ค่าจัดการเรียนการสอนรายหัวศูนย์พัฒนาเด็กเล็ก</t>
  </si>
  <si>
    <t>เพื่อจ่ายเป็นค่าจัดการเรียนการสอนรายหัวศูนย์พัฒนาเด็กเล็ก</t>
  </si>
  <si>
    <t xml:space="preserve">คนละ 1,700 บาท/ปี จำนวน 121 คน </t>
  </si>
  <si>
    <t>ศูนย์พัฒนาเด็กเล็กได้รับค่าจัดการเรียนการสอนรายหัว</t>
  </si>
  <si>
    <t>นักเรียนศูนย์พัฒนาเด็กเล็กได้รับอาหารกลางวัน</t>
  </si>
  <si>
    <t>ศูนย์พัฒนาเด็กเล็กได้รับค่าอาหารกลางวัน 100 เปอร์เซ็น</t>
  </si>
  <si>
    <t>ศูนย์พัฒนาเด็กเล็กได้รับค่าจัดการเรียนการสอน 100 เปอร์เซ็น</t>
  </si>
  <si>
    <t>ค่าอาหารเสริมนมศูนย์พัฒนาเด็กเล็ก</t>
  </si>
  <si>
    <t>เพื่อเป็นค่าอาหารเสริมนมนักเรียนศูนย์พัฒนาเด็กเล็ก</t>
  </si>
  <si>
    <t>คนละ 7.82 บาท จำนวน 121 คน  260 วัน</t>
  </si>
  <si>
    <t>ศูนย์พัฒนาเด็กเล็กได้รับค่าอาหารเสริมนม 100 เปอร์เซ็น</t>
  </si>
  <si>
    <t>นักเรียนศูนย์พัฒนาเด็กเล็กได้รับอาหารเสริมนม</t>
  </si>
  <si>
    <t>ค่าอาหารเสริมนมโรงเรียนในพื้นที่</t>
  </si>
  <si>
    <t>เพื่อเป็นค่าอาหารเสริมนมโรงเรียนในพื้นที่</t>
  </si>
  <si>
    <t>คนละ 7.82 บาท จำนวน 506 คน  260 วัน</t>
  </si>
  <si>
    <t>โรงเรียนในพื้นที่ได้รับค่าอาหารเสริมนม 100 เปอร์เซ็น</t>
  </si>
  <si>
    <t>นักเรียนได้รับอาหารเสริมนม</t>
  </si>
  <si>
    <t>อาหารกลางวันโรงเรียนในพื้นที่</t>
  </si>
  <si>
    <t>เพื่อเป็นค่าอาหารกลางวันนักเรียนโรงเรียนในพื้นที่</t>
  </si>
  <si>
    <t>มื้อละ 20 บาท จำนวน 506 คน  200 วัน</t>
  </si>
  <si>
    <t>โรงเรียนในพื้นที่ได้รับค่าอาหารกลางวัน 100 เปอร์เซ็น</t>
  </si>
  <si>
    <t>นักเรียนโรงเรียนในพื้นที่ได้รับอาหารกลางวัน</t>
  </si>
  <si>
    <t>อุดหนุนศูนย์รวมข้อมูลข่าวสารการจัดซื้อจัดจ้างระดับอำเภอ</t>
  </si>
  <si>
    <t>เพื่ออุดหนุนศูนย์รวมข้อมูลข่าวสารการจัดซื้อจัดจ้างระดับอำเภอ</t>
  </si>
  <si>
    <t>อุดหนุนศูนย์รวมข้อมูลข่าวสารการจัดซื้อจัดจ้างระดับอำเภอปีละ 1 ครั้ง</t>
  </si>
  <si>
    <t>ศูนย์รวมข้อมูลข่าวสารการจัดซื้อจัดจ้างระดับอำเภอได้รับการอุดหนุน 100 เปอร์เซ็น</t>
  </si>
  <si>
    <t>ศูนย์รวมข้อมูลข่าวสารการจัดซื้อจัดจ้างระดับอำเภอได้รับเงินอุดหนุน</t>
  </si>
  <si>
    <t>กองคลัง</t>
  </si>
  <si>
    <t>จัดงานรัฐพิธีและวันสำคัญ</t>
  </si>
  <si>
    <t>เพื่อรักษาไว้ซึ่งวัฒนธรรมไทยและสถาบันชาติ ศาสนา พระมหากษัตริย์</t>
  </si>
  <si>
    <t>อุดหนุนที่ทำการปกครองอำเภอคงปีละ 1 ครั้ง</t>
  </si>
  <si>
    <t>ที่ทำการปกครองอำเภอคงได้รับการอุดหนุน 100 เปอร์เซ็น</t>
  </si>
  <si>
    <t>ประชาชนมีส่วนร่วมในการรักษาซึ่งสถาบันชาติ ศาสนา พระมหากษัตริย์</t>
  </si>
  <si>
    <t>เพื่อป้องกันและแก้ไขปัญหายาเสพติด</t>
  </si>
  <si>
    <t>ปัญหายาเสพติดได้รับการป้องกันและแก้ไข</t>
  </si>
  <si>
    <t>สำนักปลัด/ทีทำการปกครองอำเภอคง</t>
  </si>
  <si>
    <t>แก้ไขปัญหาความเดือดร้อนเร่งด่วนโดยศูนย์ดำรงธรรม</t>
  </si>
  <si>
    <t>เพื่อแก้ไขปัญหาความเดือดร้อนเร่งด่วนโดยศูนย์ดำรงธรรม</t>
  </si>
  <si>
    <t>ปัญหาความเดือดร้อนของประชาชนได้รับการแก้ไขเร่งด่วน</t>
  </si>
  <si>
    <t>ปกป้องและเทิดทูนสถาบันหลักของชาติ</t>
  </si>
  <si>
    <t>เพื่อปกป้องและเทิดทูนสถาบันหลักของชาติ</t>
  </si>
  <si>
    <t>ประชาชนมีส่วนร่วมในการปกป้องและเทิดทูนสถาบันหลักของชาติ</t>
  </si>
  <si>
    <t>อุดหนุนศูนย์สาธารณสุขมูลฐานระดับหมู่บ้าน</t>
  </si>
  <si>
    <t>เพื่ออุดหนุนศูนย์สาธารณสุขมูลฐานระดับหมู่บ้าน</t>
  </si>
  <si>
    <t>อุดหนุนศูนย์สาธารณสุขมูลฐานระดับหมู่บ้าน จำนวน 14 หมู่บ้านๆละ 7,500 บาท</t>
  </si>
  <si>
    <t>ศูนย์สาธารณสุขมูลฐานระดับหมู่บ้านได้รับเงินอุดหนุน 100 เปอร์เซ็น</t>
  </si>
  <si>
    <t>ศูนย์สาธารณสุขมูลฐานระดับหมู่บ้านได้รับเงินอุดหนุนปฏิบัติตามหน้าที่</t>
  </si>
  <si>
    <t>จุดที่ 1 วางท่อขนาด 0.60 เมตร ยาว 30 เมตร   จุดที่ 2 วางท่อขนาด 0.60 เมตร ยาว 30 เมตร</t>
  </si>
  <si>
    <t>รางระบายน้ำแบบฝาปิด บ้านหนองพรานปาน หมู่ที่ 6 ถนนสายหน้าบ้านนายสมชาย        เอียการนา ถึง บ้านนางนาก พิศนอก</t>
  </si>
  <si>
    <t>จัดส่งครู/ผู้ดูแลเด็ก เข้ารับการอบรม/ศึกษาดูงาน   ณ สถาบันที่จัด</t>
  </si>
  <si>
    <t xml:space="preserve">กองคลัง       </t>
  </si>
  <si>
    <t xml:space="preserve">กองคลัง        </t>
  </si>
  <si>
    <t xml:space="preserve">กองการศึกษา      </t>
  </si>
  <si>
    <t>ถนนลาดยางบ้านหนองบัวโคก หมู่ที่ 7 จากถนนมิตรภาพ ถึง บ้านสระปทุม (จากแผนชุมชน ปี 61)</t>
  </si>
  <si>
    <t>ขยายเขตไฟฟ้า (จากแผนชุมชน ปี 61)</t>
  </si>
  <si>
    <t>ติดตั้ง/ซ่อมแซมโคมไฟฟ้าสาธารณะ (จากแผนชุมชน ปี 61)</t>
  </si>
  <si>
    <t>รางระบายน้ำภายในบ้านโนนคูณพัฒนา หมู่ที่ 17  (จากแผนชุมชน ปี 61)</t>
  </si>
  <si>
    <t>รางระบายน้ำถนนรอบ บ้านโคกแปะ หมู่ที่ 3   (จากแผนชุมชน ปี 61)</t>
  </si>
  <si>
    <t>ถนนลูกรังบ้านโคกแปะ หมู่ที่ 3                ช่วงที่ 1 สายบ้านนางสมพร พิรักษา ถึง นานางสุดารัตน์ โชตินอก                       ช่วงที่ 2 สายจากที่นานางโสภาภรณ์ คนพิมาย ถึง ที่นานายผจญ เทพนอก (จากแผนชุมชน ปี 61)</t>
  </si>
  <si>
    <t>รางระบายน้ำภายในบ้านสระปทุม หมู่ที่ 12</t>
  </si>
  <si>
    <r>
      <t xml:space="preserve">ก่อสร้างระบบประปา 1 แห่ง              </t>
    </r>
    <r>
      <rPr>
        <u/>
        <sz val="14"/>
        <color rgb="FFFF0000"/>
        <rFont val="Angsana New"/>
        <family val="1"/>
      </rPr>
      <t>หมายเหตุ</t>
    </r>
    <r>
      <rPr>
        <sz val="14"/>
        <color rgb="FFFF0000"/>
        <rFont val="Angsana New"/>
        <family val="1"/>
      </rPr>
      <t xml:space="preserve"> ประชาชนหมู่ที่ 1 และ 11    ใช้ประโยชน์</t>
    </r>
  </si>
  <si>
    <t>อบต.มีน้ำบริการประชาชนอย่างทั่วถึง</t>
  </si>
  <si>
    <t xml:space="preserve"> -</t>
  </si>
  <si>
    <t>อาสาสมัครป้องกันภัยฝ่ายพลเรือน และเจ้าหน้าที่ มีความรู้ในการป้องกันภัยต่างๆ สามารถป้องกันและบรรเทาสาธารณภัยในด้านต่างๆ อย่างมีประสิทธิภาพและสามารถนำไปปฏิบัติได้</t>
  </si>
  <si>
    <t>ถนนหินคลุกบ้านสระปทุม หมู่ที่ 12 สายสามแยกป่าช้า ถึง เขตตำบลขามสมบูรณ์ (จากแผนชุมชน ปี 61)</t>
  </si>
  <si>
    <t>ถนนดินยกระดับบ้านโนนคูณพัฒนา หมู่ที่ 17 สายบ้านนายพูน จอมมาลา ถึงบ้านนายสุรศักดิ์ จำปาสี (จากแผนชุมชน ปี 61)</t>
  </si>
  <si>
    <t>วางท่อระบายน้ำ บ้านคอนเมือง หมู่ที่ 2 จำนวน 2 จุด   (จากแผนชุมชน ปี 61)    จุดที่1 บริเวณบ้านนางนาค ปานกลาง   จุดที่2 บริเวณบ้านนายประนอม ภักดีนอก</t>
  </si>
  <si>
    <t>ขุดคลองส่งน้ำบ้านโคกสง่า หมู่ที่ 13 จากลำสะแทด ถึง ที่ป่าช้า (จากแผนชุมชน ปี 61)</t>
  </si>
  <si>
    <t xml:space="preserve">1)จัดกิจกรรมให้ความรู้แก่ประชาชนในพื้นที่ตำบลเทพาลัย  1 ครั้ง/ปี 2)แผ่นพับป้ายประชาสัมพันธ์ 3)ส่งเสริมการคัดแยกขยะ </t>
  </si>
  <si>
    <t>บุคลากร อบต. ได้รับเงินประโยชน์ตอบแทนอื่น</t>
  </si>
  <si>
    <t>บุคลากรของ อบต.ได้รับเงินประโยชน์ตอบแทนอื่น ร้อยละ 100</t>
  </si>
  <si>
    <t>สำนักปลัด/ที่ทำการปกครองอำเภอคง</t>
  </si>
  <si>
    <t>แบบ ผ.08</t>
  </si>
  <si>
    <t>แผนงาน</t>
  </si>
  <si>
    <t>หมวด</t>
  </si>
  <si>
    <t>ประเภท</t>
  </si>
  <si>
    <t xml:space="preserve">บัญชีครุภัณฑ์ </t>
  </si>
  <si>
    <t>ครุภัณฑ์</t>
  </si>
  <si>
    <t xml:space="preserve">ครุภัณฑ์คอมพิวเตอร์ </t>
  </si>
  <si>
    <t xml:space="preserve">เครื่องพิมพ์ชนิดเลเซอร์/ชนิด LED ขาวดำ (๓๐ หน้า/นาที)  
โดยมีคุณลักษณะพื้นฐาน 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  
</t>
  </si>
  <si>
    <t xml:space="preserve">    สำนักปลัด      </t>
  </si>
  <si>
    <t>เพื่อจัดหาเครื่องคอมพิวเตอร์โน้ตบุ๊กสำหรับงานสำนักงาน จำนวน 1 เครื่อง</t>
  </si>
  <si>
    <t>วัสดุ/ครุภัณฑ์</t>
  </si>
  <si>
    <t xml:space="preserve">เพื่อจัดซื้อวัสดุ/ครุภัณฑ์    </t>
  </si>
  <si>
    <t>สำนักปลัด กองคลัง    กองช่าง     กองการศึกษา</t>
  </si>
  <si>
    <t>จัดซื้อรถยนต์ที่ปฏิบัติงานด้านกู้ชีพกู้ภัย จำนวน 1 คัน</t>
  </si>
  <si>
    <t>จัดซื้อวัสดุ/ครุภัณฑ์สำนักงาน เช่น กระดาษ หมึกพิมพ์ ป้ายประชาสัมพันธ์ ตู้ โต๊ะ เก้าอี้ คอมพิวเตอร์ เครื่องพิมพ์ เครื่องถ่ายเอกสาร กล้องถ่ายรูป เครื่องเสียงฯลฯ</t>
  </si>
  <si>
    <t>เพื่อจัดซื้อรถยนต์ที่ปฏิบัติงานด้านกู้ชีพกู้ภัยช่วยเหลือประชาชนกรณีเกิดอุบัติเหตุ อุบัติภัยหรือฉุกเฉินได้ทันทีเหตุการณ์</t>
  </si>
  <si>
    <t>ยุทธศาสตร์จังหวัดที่4 พัฒนาสังคมคุณภาพที่ทั่วถึงและยั่งยืนเพื่อการเป็นเมืองที่น่าอยู่และที่6 ส่งเสริมการปกครองระบอบประชาธิปไตยและความมั่นคงของบ้านเมือง</t>
  </si>
  <si>
    <r>
      <t xml:space="preserve">เครื่องคอมพิวเตอร์โน้ตบุ๊กสำหรับงานสำนักงาน </t>
    </r>
    <r>
      <rPr>
        <u/>
        <sz val="13"/>
        <color rgb="FFFF0000"/>
        <rFont val="Angsana New"/>
        <family val="1"/>
      </rPr>
      <t>คุณลักษณะพื้นฐาน</t>
    </r>
    <r>
      <rPr>
        <sz val="13"/>
        <color rgb="FFFF0000"/>
        <rFont val="Angsana New"/>
        <family val="1"/>
      </rPr>
      <t xml:space="preserve">1)หน่วยประมวลผลกลาง (CPU) ไม่น้อยกว่า 2 แกนหลัก มีความเร็วสัญาณนาฬิกาพื้นฐานไม่น้อยกว่า 18. Ghz และมีหน่วยประมวลผลด้านกราฟิก ไม่น้อยกว่า 6 แกน   2)มีหน่วยความจำหลัก RAM ชนิด DRR3 หรือกว่า ขนาดไม่น้อยกว่า 4 GB  3)มีหน่วยจัดเก็บข้อมูล HD ไม่น้อยกว่า 1 TB จำนวน 1 หน่วย     4)จอภาพรองรับความละเอียดไม่น้อยกว่า 1,366 x 768 Pixel ขนาดไม่น้อยกว่า 12 นิ้ว  5)มี DVD-RW หรือดีกว่า 1 หน่วย   6)มีช่องต่อระบบเครือข่ายแบบ 10/100/1,000 หรือดีกว่าไม่น้อยกว่า 1 ช่อง  7)สามารถใช้งานได้ไม่น้อยกว่า Wi-Fi 802.11b,g,n และBluetooth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</si>
  <si>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จังหวัดสะอาด</t>
  </si>
  <si>
    <t>เพื่อให้การบริหารจัดการขยะเป็นรูปธรรมสัมฤทธิ์ผล</t>
  </si>
  <si>
    <t>บริหารจัดการขยะในหมู่บ้าน/ศูนย์พัฒนาเด็กเล็ก/ส่วนราชการ</t>
  </si>
  <si>
    <t>มีการบริหารจัดการในหมู่บ้าน/ศูนย์พัฒนาเด็กเล็ก/ส่วนราชการ</t>
  </si>
  <si>
    <t>ประชาชนมีความรู้ในการบริหารจัดการขยะ การกำจัดขยะมูลฝอย และสิ่งปฏิกูลในหมู่บ้าน ส่วนราชการได้ถูกต้อง</t>
  </si>
  <si>
    <t>แบบ ผ 07</t>
  </si>
  <si>
    <t>แผนพัฒนาสี่ปี  (พ.ศ.2561 - 2564)</t>
  </si>
  <si>
    <t>ปี  2564</t>
  </si>
  <si>
    <t>ปี  2563</t>
  </si>
  <si>
    <t>แผนงานเคหะชุมชน</t>
  </si>
  <si>
    <t>แผนงานเกษตร</t>
  </si>
  <si>
    <t>แผปนงานรักษาความสงบภายใน</t>
  </si>
  <si>
    <t>4. ยุทธศาสตร์การพัฒนาด้านการศึกษา ศาสนาฯ</t>
  </si>
  <si>
    <t>แผนงานศาสนาและวัฒนธรรมฯ</t>
  </si>
  <si>
    <t>แผนงานสวัสดิการสังคม</t>
  </si>
  <si>
    <t>งบกลาง</t>
  </si>
  <si>
    <t>เพื่อจัดหาเครื่องพิมพ์เลเซอร์/ชนิดขาวดำ led ขาวดำ (๓๐ หน้า/นาที) สำหรับงานสำนักงาน  จำนวน 7 เครื่อง</t>
  </si>
  <si>
    <t>รวมทั้งสิ้น</t>
  </si>
  <si>
    <t>3)ด้านการบริหารกิจการบ้านเมืองและสังคมที่ดี</t>
  </si>
  <si>
    <t>2)การพัฒนาด้านการศึกษา ศาสนาฯ</t>
  </si>
  <si>
    <t>1)การพัฒนาด้านสังคมและการสาธารณสุข</t>
  </si>
  <si>
    <t>แผนงานรักษาความสงบภายใน</t>
  </si>
  <si>
    <t>1.1)</t>
  </si>
  <si>
    <t>1.2)</t>
  </si>
  <si>
    <t>2.1)</t>
  </si>
  <si>
    <t>3.1)</t>
  </si>
  <si>
    <t>1)การพัฒนาด้านโครงสร้างพื้นฐาน</t>
  </si>
  <si>
    <t xml:space="preserve">รวม 4 ปี </t>
  </si>
  <si>
    <t>1)การพัฒนาด้านการบริหารกิจการบ้านเมืองและสังคมที่ดี</t>
  </si>
  <si>
    <r>
      <t>ช่วงที่ 1</t>
    </r>
    <r>
      <rPr>
        <sz val="14"/>
        <color rgb="FFFF0000"/>
        <rFont val="Angsana New"/>
        <family val="1"/>
      </rPr>
      <t xml:space="preserve"> ถนนลูกรังกว้าง 4.00 เมตร ยาว 200 เมตร                                          </t>
    </r>
    <r>
      <rPr>
        <u/>
        <sz val="14"/>
        <color rgb="FFFF0000"/>
        <rFont val="Angsana New"/>
        <family val="1"/>
      </rPr>
      <t>ช่วงที่ 2</t>
    </r>
    <r>
      <rPr>
        <sz val="14"/>
        <color rgb="FFFF0000"/>
        <rFont val="Angsana New"/>
        <family val="1"/>
      </rPr>
      <t xml:space="preserve"> ถนนลูกรังกว้าง 4.00 เมตร ยาว 250 เมตร  พร้อมป้ายประชาสัมพันธ์โครงการ จำนวน 1 ป้าย (ตามแบบที่ อบต.กำหนด)</t>
    </r>
  </si>
  <si>
    <t>ก่อสร้างถนน คสล.    กว้าง   4   เมตร  ยาว  865   เมตร      หนา 0.15 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</si>
</sst>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rgb="FF002060"/>
      <name val="TH SarabunIT๙"/>
      <family val="2"/>
    </font>
    <font>
      <b/>
      <sz val="16"/>
      <color rgb="FF002060"/>
      <name val="TH SarabunIT๙"/>
      <family val="2"/>
    </font>
    <font>
      <sz val="10"/>
      <name val="Arial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4"/>
      <color rgb="FFC00000"/>
      <name val="TH SarabunIT๙"/>
      <family val="2"/>
    </font>
    <font>
      <b/>
      <sz val="16"/>
      <color rgb="FF0070C0"/>
      <name val="TH SarabunIT๙"/>
      <family val="2"/>
    </font>
    <font>
      <b/>
      <sz val="16"/>
      <color rgb="FF008000"/>
      <name val="TH SarabunIT๙"/>
      <family val="2"/>
    </font>
    <font>
      <b/>
      <sz val="16"/>
      <color rgb="FFFF0000"/>
      <name val="TH SarabunIT๙"/>
      <family val="2"/>
    </font>
    <font>
      <b/>
      <sz val="16"/>
      <color rgb="FFCC0066"/>
      <name val="TH SarabunIT๙"/>
      <family val="2"/>
    </font>
    <font>
      <b/>
      <sz val="14"/>
      <name val="TH SarabunIT๙"/>
      <family val="2"/>
    </font>
    <font>
      <b/>
      <sz val="14"/>
      <color rgb="FFFF000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3"/>
      <name val="TH SarabunIT๙"/>
      <family val="2"/>
    </font>
    <font>
      <sz val="14"/>
      <color rgb="FFC00000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Angsana New"/>
      <family val="1"/>
    </font>
    <font>
      <b/>
      <sz val="14"/>
      <color rgb="FFC00000"/>
      <name val="Angsana New"/>
      <family val="1"/>
    </font>
    <font>
      <b/>
      <sz val="18"/>
      <color rgb="FF002060"/>
      <name val="Angsana New"/>
      <family val="1"/>
    </font>
    <font>
      <b/>
      <sz val="16"/>
      <color rgb="FF002060"/>
      <name val="Angsana New"/>
      <family val="1"/>
    </font>
    <font>
      <b/>
      <sz val="14"/>
      <color rgb="FF002060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1"/>
      <color theme="1"/>
      <name val="Angsana New"/>
      <family val="1"/>
    </font>
    <font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color rgb="FF008000"/>
      <name val="Angsana New"/>
      <family val="1"/>
    </font>
    <font>
      <b/>
      <sz val="16"/>
      <color rgb="FFFF0066"/>
      <name val="Angsana New"/>
      <family val="1"/>
    </font>
    <font>
      <sz val="14"/>
      <color rgb="FFC00000"/>
      <name val="Angsana New"/>
      <family val="1"/>
    </font>
    <font>
      <b/>
      <sz val="16"/>
      <color rgb="FFCC0066"/>
      <name val="Angsana New"/>
      <family val="1"/>
    </font>
    <font>
      <u/>
      <sz val="14"/>
      <color rgb="FFFF0000"/>
      <name val="Angsana New"/>
      <family val="1"/>
    </font>
    <font>
      <b/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4"/>
      <color theme="1"/>
      <name val="Angsana New"/>
      <family val="1"/>
    </font>
    <font>
      <b/>
      <u/>
      <sz val="14"/>
      <name val="Angsana New"/>
      <family val="1"/>
    </font>
    <font>
      <sz val="11"/>
      <color rgb="FFFF0000"/>
      <name val="Angsana New"/>
      <family val="1"/>
    </font>
    <font>
      <sz val="13.5"/>
      <color rgb="FFFF0000"/>
      <name val="Angsana New"/>
      <family val="1"/>
    </font>
    <font>
      <u/>
      <sz val="13.5"/>
      <color rgb="FFFF0000"/>
      <name val="Angsana New"/>
      <family val="1"/>
    </font>
    <font>
      <sz val="12"/>
      <color rgb="FFFF0000"/>
      <name val="Angsana New"/>
      <family val="1"/>
    </font>
    <font>
      <u/>
      <sz val="13"/>
      <color rgb="FFFF0000"/>
      <name val="Angsana New"/>
      <family val="1"/>
    </font>
    <font>
      <b/>
      <sz val="15"/>
      <color rgb="FF002060"/>
      <name val="Angsana New"/>
      <family val="1"/>
    </font>
    <font>
      <sz val="13"/>
      <color theme="1"/>
      <name val="Angsana New"/>
      <family val="1"/>
    </font>
    <font>
      <sz val="13"/>
      <color theme="1"/>
      <name val="Calibri"/>
      <family val="2"/>
      <charset val="222"/>
      <scheme val="minor"/>
    </font>
    <font>
      <sz val="13"/>
      <color rgb="FFFF0000"/>
      <name val="TH SarabunIT๙"/>
      <family val="2"/>
    </font>
    <font>
      <sz val="14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sz val="14"/>
      <color rgb="FFFF0000"/>
      <name val="Angsana New"/>
      <family val="1"/>
    </font>
    <font>
      <sz val="14"/>
      <color theme="9" tint="-0.499984740745262"/>
      <name val="Angsana New"/>
      <family val="1"/>
    </font>
    <font>
      <b/>
      <sz val="14"/>
      <color theme="9" tint="-0.499984740745262"/>
      <name val="Angsana New"/>
      <family val="1"/>
    </font>
    <font>
      <sz val="14"/>
      <color theme="5" tint="-0.249977111117893"/>
      <name val="Angsana New"/>
      <family val="1"/>
    </font>
    <font>
      <b/>
      <sz val="14"/>
      <color theme="5" tint="-0.249977111117893"/>
      <name val="Angsana New"/>
      <family val="1"/>
    </font>
    <font>
      <sz val="15"/>
      <color theme="1"/>
      <name val="Angsana New"/>
      <family val="1"/>
    </font>
    <font>
      <sz val="11"/>
      <color rgb="FFFF0000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2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5" xfId="0" applyFont="1" applyBorder="1"/>
    <xf numFmtId="0" fontId="6" fillId="0" borderId="7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/>
    </xf>
    <xf numFmtId="165" fontId="7" fillId="0" borderId="1" xfId="1" applyNumberFormat="1" applyFont="1" applyBorder="1" applyAlignment="1">
      <alignment vertical="top" wrapText="1"/>
    </xf>
    <xf numFmtId="165" fontId="7" fillId="0" borderId="1" xfId="1" applyNumberFormat="1" applyFont="1" applyBorder="1" applyAlignment="1">
      <alignment vertical="top"/>
    </xf>
    <xf numFmtId="165" fontId="18" fillId="0" borderId="1" xfId="1" applyNumberFormat="1" applyFont="1" applyBorder="1" applyAlignment="1">
      <alignment vertical="top"/>
    </xf>
    <xf numFmtId="0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/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165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1" xfId="2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165" fontId="7" fillId="0" borderId="2" xfId="1" applyNumberFormat="1" applyFont="1" applyBorder="1" applyAlignment="1">
      <alignment vertical="top"/>
    </xf>
    <xf numFmtId="165" fontId="7" fillId="0" borderId="2" xfId="1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/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2" xfId="2" applyFont="1" applyBorder="1" applyAlignment="1">
      <alignment vertical="top" wrapText="1"/>
    </xf>
    <xf numFmtId="165" fontId="18" fillId="0" borderId="2" xfId="1" applyNumberFormat="1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29" fillId="0" borderId="1" xfId="1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29" fillId="0" borderId="1" xfId="2" applyFont="1" applyBorder="1" applyAlignment="1">
      <alignment vertical="top" wrapText="1"/>
    </xf>
    <xf numFmtId="49" fontId="29" fillId="0" borderId="1" xfId="2" applyNumberFormat="1" applyFont="1" applyBorder="1" applyAlignment="1">
      <alignment vertical="top" wrapText="1"/>
    </xf>
    <xf numFmtId="165" fontId="29" fillId="0" borderId="1" xfId="1" applyNumberFormat="1" applyFont="1" applyBorder="1" applyAlignment="1">
      <alignment vertical="top"/>
    </xf>
    <xf numFmtId="0" fontId="29" fillId="0" borderId="1" xfId="0" applyFont="1" applyBorder="1" applyAlignment="1">
      <alignment horizontal="left" vertical="top" wrapText="1"/>
    </xf>
    <xf numFmtId="49" fontId="29" fillId="0" borderId="1" xfId="0" applyNumberFormat="1" applyFont="1" applyBorder="1" applyAlignment="1">
      <alignment horizontal="left" vertical="top" wrapText="1"/>
    </xf>
    <xf numFmtId="0" fontId="29" fillId="0" borderId="1" xfId="2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9" fillId="0" borderId="1" xfId="2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165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vertical="center"/>
    </xf>
    <xf numFmtId="0" fontId="29" fillId="0" borderId="3" xfId="0" applyFont="1" applyBorder="1" applyAlignment="1">
      <alignment horizontal="center" vertical="top"/>
    </xf>
    <xf numFmtId="0" fontId="29" fillId="0" borderId="3" xfId="2" applyFont="1" applyBorder="1" applyAlignment="1">
      <alignment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3" xfId="2" applyFont="1" applyBorder="1" applyAlignment="1">
      <alignment horizontal="center" vertical="top" wrapText="1"/>
    </xf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1" xfId="0" applyFont="1" applyBorder="1" applyAlignment="1">
      <alignment vertical="top" wrapText="1"/>
    </xf>
    <xf numFmtId="165" fontId="29" fillId="0" borderId="0" xfId="0" applyNumberFormat="1" applyFont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top"/>
    </xf>
    <xf numFmtId="0" fontId="30" fillId="0" borderId="1" xfId="0" applyNumberFormat="1" applyFont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65" fontId="29" fillId="0" borderId="1" xfId="1" applyNumberFormat="1" applyFont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top"/>
    </xf>
    <xf numFmtId="0" fontId="34" fillId="0" borderId="1" xfId="2" applyFont="1" applyBorder="1" applyAlignment="1">
      <alignment vertical="top" wrapText="1"/>
    </xf>
    <xf numFmtId="165" fontId="34" fillId="0" borderId="1" xfId="1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2" applyFont="1" applyBorder="1" applyAlignment="1">
      <alignment horizontal="center" vertical="top" wrapText="1"/>
    </xf>
    <xf numFmtId="0" fontId="35" fillId="0" borderId="0" xfId="0" applyFont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9" fillId="0" borderId="1" xfId="2" applyNumberFormat="1" applyFont="1" applyBorder="1" applyAlignment="1">
      <alignment horizontal="left" vertical="top" wrapText="1"/>
    </xf>
    <xf numFmtId="165" fontId="29" fillId="0" borderId="1" xfId="1" applyNumberFormat="1" applyFont="1" applyBorder="1" applyAlignment="1">
      <alignment horizontal="left" vertical="top" wrapText="1"/>
    </xf>
    <xf numFmtId="165" fontId="29" fillId="0" borderId="1" xfId="1" applyNumberFormat="1" applyFont="1" applyBorder="1" applyAlignment="1">
      <alignment horizontal="left" vertical="top"/>
    </xf>
    <xf numFmtId="0" fontId="29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/>
    </xf>
    <xf numFmtId="0" fontId="21" fillId="0" borderId="2" xfId="2" applyFont="1" applyBorder="1" applyAlignment="1">
      <alignment vertical="top" wrapText="1"/>
    </xf>
    <xf numFmtId="165" fontId="21" fillId="0" borderId="1" xfId="1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2" applyFont="1" applyBorder="1" applyAlignment="1">
      <alignment horizontal="center" vertical="top" wrapText="1"/>
    </xf>
    <xf numFmtId="0" fontId="21" fillId="0" borderId="1" xfId="2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165" fontId="21" fillId="0" borderId="1" xfId="1" applyNumberFormat="1" applyFont="1" applyBorder="1" applyAlignment="1">
      <alignment vertical="top" wrapText="1"/>
    </xf>
    <xf numFmtId="0" fontId="21" fillId="0" borderId="1" xfId="2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1" fillId="0" borderId="0" xfId="2" applyFont="1" applyBorder="1" applyAlignment="1">
      <alignment vertical="top" wrapText="1"/>
    </xf>
    <xf numFmtId="49" fontId="21" fillId="0" borderId="0" xfId="2" applyNumberFormat="1" applyFont="1" applyBorder="1" applyAlignment="1">
      <alignment vertical="top" wrapText="1"/>
    </xf>
    <xf numFmtId="165" fontId="21" fillId="0" borderId="0" xfId="1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21" fillId="0" borderId="2" xfId="0" applyFont="1" applyBorder="1" applyAlignment="1">
      <alignment vertical="top" wrapText="1"/>
    </xf>
    <xf numFmtId="0" fontId="40" fillId="0" borderId="2" xfId="2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2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3" xfId="2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4" xfId="0" applyFont="1" applyBorder="1" applyAlignment="1">
      <alignment vertical="top" wrapText="1"/>
    </xf>
    <xf numFmtId="3" fontId="21" fillId="0" borderId="2" xfId="0" applyNumberFormat="1" applyFont="1" applyBorder="1" applyAlignment="1">
      <alignment horizontal="right" vertical="top" wrapText="1"/>
    </xf>
    <xf numFmtId="0" fontId="21" fillId="0" borderId="2" xfId="0" applyFont="1" applyBorder="1" applyAlignment="1">
      <alignment horizontal="right" vertical="top" wrapText="1"/>
    </xf>
    <xf numFmtId="0" fontId="21" fillId="0" borderId="2" xfId="0" applyFont="1" applyBorder="1" applyAlignment="1">
      <alignment horizontal="center" vertical="top" wrapText="1"/>
    </xf>
    <xf numFmtId="3" fontId="21" fillId="0" borderId="3" xfId="0" applyNumberFormat="1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center"/>
    </xf>
    <xf numFmtId="0" fontId="4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29" fillId="0" borderId="3" xfId="2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 wrapText="1"/>
    </xf>
    <xf numFmtId="0" fontId="29" fillId="0" borderId="3" xfId="0" applyFont="1" applyBorder="1" applyAlignment="1">
      <alignment vertical="top" wrapText="1"/>
    </xf>
    <xf numFmtId="3" fontId="29" fillId="0" borderId="3" xfId="0" applyNumberFormat="1" applyFont="1" applyBorder="1" applyAlignment="1">
      <alignment horizontal="right" vertical="top" wrapText="1"/>
    </xf>
    <xf numFmtId="0" fontId="29" fillId="0" borderId="3" xfId="0" applyFont="1" applyBorder="1" applyAlignment="1">
      <alignment horizontal="right" vertical="top" wrapText="1"/>
    </xf>
    <xf numFmtId="3" fontId="29" fillId="0" borderId="1" xfId="0" applyNumberFormat="1" applyFont="1" applyBorder="1" applyAlignment="1">
      <alignment horizontal="right" vertical="top" wrapText="1"/>
    </xf>
    <xf numFmtId="0" fontId="30" fillId="0" borderId="1" xfId="0" applyFont="1" applyBorder="1" applyAlignment="1">
      <alignment vertical="top" wrapText="1"/>
    </xf>
    <xf numFmtId="3" fontId="42" fillId="0" borderId="1" xfId="0" applyNumberFormat="1" applyFont="1" applyBorder="1" applyAlignment="1">
      <alignment horizontal="right" vertical="top" wrapText="1"/>
    </xf>
    <xf numFmtId="0" fontId="30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 wrapText="1"/>
    </xf>
    <xf numFmtId="3" fontId="45" fillId="0" borderId="1" xfId="0" applyNumberFormat="1" applyFont="1" applyBorder="1" applyAlignment="1">
      <alignment horizontal="right" vertical="top" wrapText="1"/>
    </xf>
    <xf numFmtId="0" fontId="30" fillId="0" borderId="1" xfId="2" applyFont="1" applyBorder="1" applyAlignment="1">
      <alignment vertical="top" wrapText="1"/>
    </xf>
    <xf numFmtId="0" fontId="29" fillId="0" borderId="10" xfId="2" applyFont="1" applyBorder="1" applyAlignment="1">
      <alignment vertical="top" wrapText="1"/>
    </xf>
    <xf numFmtId="0" fontId="30" fillId="0" borderId="1" xfId="2" applyFont="1" applyBorder="1" applyAlignment="1">
      <alignment horizontal="left" vertical="top" wrapText="1"/>
    </xf>
    <xf numFmtId="165" fontId="29" fillId="0" borderId="1" xfId="1" applyNumberFormat="1" applyFont="1" applyBorder="1" applyAlignment="1">
      <alignment horizontal="center" vertical="top"/>
    </xf>
    <xf numFmtId="49" fontId="34" fillId="0" borderId="1" xfId="2" applyNumberFormat="1" applyFont="1" applyBorder="1" applyAlignment="1">
      <alignment vertical="top" wrapText="1"/>
    </xf>
    <xf numFmtId="49" fontId="34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8" xfId="0" applyFont="1" applyBorder="1" applyAlignment="1">
      <alignment horizontal="right" vertical="center" wrapText="1"/>
    </xf>
    <xf numFmtId="165" fontId="21" fillId="0" borderId="3" xfId="1" applyNumberFormat="1" applyFont="1" applyBorder="1" applyAlignment="1">
      <alignment horizontal="right" vertical="top"/>
    </xf>
    <xf numFmtId="165" fontId="21" fillId="0" borderId="1" xfId="1" applyNumberFormat="1" applyFont="1" applyBorder="1" applyAlignment="1">
      <alignment horizontal="right" vertical="top"/>
    </xf>
    <xf numFmtId="165" fontId="21" fillId="0" borderId="2" xfId="1" applyNumberFormat="1" applyFont="1" applyBorder="1" applyAlignment="1">
      <alignment horizontal="right" vertical="top"/>
    </xf>
    <xf numFmtId="0" fontId="21" fillId="0" borderId="2" xfId="0" applyFont="1" applyBorder="1" applyAlignment="1">
      <alignment horizontal="right" vertical="center"/>
    </xf>
    <xf numFmtId="165" fontId="21" fillId="0" borderId="1" xfId="1" applyNumberFormat="1" applyFont="1" applyBorder="1" applyAlignment="1">
      <alignment horizontal="right" vertical="top" wrapText="1"/>
    </xf>
    <xf numFmtId="0" fontId="2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1" fillId="0" borderId="2" xfId="0" applyFont="1" applyBorder="1" applyAlignment="1">
      <alignment horizontal="right" vertical="center" wrapText="1"/>
    </xf>
    <xf numFmtId="165" fontId="29" fillId="0" borderId="3" xfId="1" applyNumberFormat="1" applyFont="1" applyBorder="1" applyAlignment="1">
      <alignment horizontal="right" vertical="top"/>
    </xf>
    <xf numFmtId="49" fontId="29" fillId="0" borderId="3" xfId="1" applyNumberFormat="1" applyFont="1" applyBorder="1" applyAlignment="1">
      <alignment horizontal="right" vertical="top"/>
    </xf>
    <xf numFmtId="165" fontId="29" fillId="0" borderId="1" xfId="1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left" vertical="top" wrapText="1"/>
    </xf>
    <xf numFmtId="165" fontId="29" fillId="0" borderId="1" xfId="1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49" fillId="0" borderId="0" xfId="0" applyFont="1"/>
    <xf numFmtId="0" fontId="48" fillId="0" borderId="1" xfId="0" applyFont="1" applyBorder="1" applyAlignment="1">
      <alignment horizontal="center" vertical="center" wrapText="1"/>
    </xf>
    <xf numFmtId="165" fontId="30" fillId="0" borderId="1" xfId="1" applyNumberFormat="1" applyFont="1" applyBorder="1" applyAlignment="1">
      <alignment horizontal="right" vertical="top" wrapText="1"/>
    </xf>
    <xf numFmtId="0" fontId="30" fillId="0" borderId="1" xfId="0" applyFont="1" applyBorder="1" applyAlignment="1">
      <alignment horizontal="center" vertical="top"/>
    </xf>
    <xf numFmtId="165" fontId="30" fillId="0" borderId="1" xfId="1" applyNumberFormat="1" applyFont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30" fillId="0" borderId="3" xfId="0" applyFont="1" applyBorder="1" applyAlignment="1">
      <alignment horizontal="center" vertical="top"/>
    </xf>
    <xf numFmtId="0" fontId="48" fillId="0" borderId="3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right" vertical="top" wrapText="1"/>
    </xf>
    <xf numFmtId="0" fontId="48" fillId="0" borderId="1" xfId="0" applyFont="1" applyBorder="1" applyAlignment="1">
      <alignment horizontal="right" vertical="top" wrapText="1"/>
    </xf>
    <xf numFmtId="0" fontId="40" fillId="0" borderId="4" xfId="0" applyFont="1" applyBorder="1" applyAlignment="1">
      <alignment horizontal="center" vertical="top" wrapText="1"/>
    </xf>
    <xf numFmtId="0" fontId="21" fillId="0" borderId="1" xfId="2" applyFont="1" applyBorder="1" applyAlignment="1">
      <alignment horizontal="left" vertical="top" wrapText="1"/>
    </xf>
    <xf numFmtId="165" fontId="21" fillId="0" borderId="1" xfId="1" applyNumberFormat="1" applyFont="1" applyBorder="1" applyAlignment="1">
      <alignment horizontal="center" vertical="top"/>
    </xf>
    <xf numFmtId="0" fontId="51" fillId="0" borderId="1" xfId="0" applyFont="1" applyBorder="1" applyAlignment="1">
      <alignment horizontal="center" vertical="top"/>
    </xf>
    <xf numFmtId="0" fontId="51" fillId="0" borderId="1" xfId="2" applyFont="1" applyBorder="1" applyAlignment="1">
      <alignment vertical="top" wrapText="1"/>
    </xf>
    <xf numFmtId="0" fontId="51" fillId="0" borderId="1" xfId="2" applyFont="1" applyBorder="1" applyAlignment="1">
      <alignment horizontal="left" vertical="top" wrapText="1"/>
    </xf>
    <xf numFmtId="165" fontId="51" fillId="0" borderId="1" xfId="1" applyNumberFormat="1" applyFont="1" applyBorder="1" applyAlignment="1">
      <alignment horizontal="center" vertical="top" wrapText="1"/>
    </xf>
    <xf numFmtId="0" fontId="51" fillId="0" borderId="1" xfId="0" applyFont="1" applyBorder="1" applyAlignment="1">
      <alignment vertical="top" wrapText="1"/>
    </xf>
    <xf numFmtId="0" fontId="51" fillId="0" borderId="1" xfId="2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/>
    </xf>
    <xf numFmtId="0" fontId="52" fillId="0" borderId="1" xfId="2" applyFont="1" applyBorder="1" applyAlignment="1">
      <alignment vertical="top" wrapText="1"/>
    </xf>
    <xf numFmtId="49" fontId="52" fillId="0" borderId="1" xfId="2" applyNumberFormat="1" applyFont="1" applyBorder="1" applyAlignment="1">
      <alignment horizontal="right" vertical="top" wrapText="1"/>
    </xf>
    <xf numFmtId="165" fontId="52" fillId="0" borderId="1" xfId="1" applyNumberFormat="1" applyFont="1" applyBorder="1" applyAlignment="1">
      <alignment horizontal="left" vertical="top"/>
    </xf>
    <xf numFmtId="165" fontId="52" fillId="0" borderId="1" xfId="1" applyNumberFormat="1" applyFont="1" applyBorder="1" applyAlignment="1">
      <alignment vertical="top"/>
    </xf>
    <xf numFmtId="0" fontId="52" fillId="0" borderId="1" xfId="2" applyFont="1" applyBorder="1" applyAlignment="1">
      <alignment horizontal="center" vertical="top" wrapText="1"/>
    </xf>
    <xf numFmtId="0" fontId="52" fillId="0" borderId="1" xfId="2" applyFont="1" applyBorder="1" applyAlignment="1">
      <alignment horizontal="right" vertical="top" wrapText="1"/>
    </xf>
    <xf numFmtId="165" fontId="52" fillId="0" borderId="1" xfId="1" applyNumberFormat="1" applyFont="1" applyBorder="1" applyAlignment="1">
      <alignment horizontal="right" vertical="top"/>
    </xf>
    <xf numFmtId="3" fontId="52" fillId="0" borderId="1" xfId="0" applyNumberFormat="1" applyFont="1" applyBorder="1" applyAlignment="1">
      <alignment horizontal="right" vertical="top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165" fontId="54" fillId="0" borderId="1" xfId="1" applyNumberFormat="1" applyFont="1" applyBorder="1" applyAlignment="1">
      <alignment horizontal="center" vertical="center"/>
    </xf>
    <xf numFmtId="0" fontId="51" fillId="0" borderId="5" xfId="0" applyFont="1" applyBorder="1"/>
    <xf numFmtId="165" fontId="54" fillId="0" borderId="10" xfId="0" applyNumberFormat="1" applyFont="1" applyBorder="1" applyAlignment="1">
      <alignment horizontal="center" vertical="center"/>
    </xf>
    <xf numFmtId="0" fontId="53" fillId="0" borderId="8" xfId="0" applyFont="1" applyBorder="1"/>
    <xf numFmtId="0" fontId="53" fillId="0" borderId="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28" fillId="0" borderId="0" xfId="0" applyFont="1"/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7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center" wrapText="1"/>
    </xf>
    <xf numFmtId="0" fontId="55" fillId="0" borderId="7" xfId="0" applyFont="1" applyBorder="1" applyAlignment="1"/>
    <xf numFmtId="0" fontId="56" fillId="0" borderId="10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 wrapText="1"/>
    </xf>
    <xf numFmtId="0" fontId="57" fillId="0" borderId="7" xfId="0" applyFont="1" applyBorder="1" applyAlignment="1">
      <alignment vertical="top" wrapText="1"/>
    </xf>
    <xf numFmtId="0" fontId="57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5" fillId="0" borderId="3" xfId="0" applyFont="1" applyBorder="1" applyAlignment="1">
      <alignment horizontal="right" vertical="center"/>
    </xf>
    <xf numFmtId="165" fontId="55" fillId="0" borderId="3" xfId="1" applyNumberFormat="1" applyFont="1" applyBorder="1" applyAlignment="1">
      <alignment horizontal="right" vertical="center"/>
    </xf>
    <xf numFmtId="0" fontId="56" fillId="0" borderId="3" xfId="0" applyFont="1" applyBorder="1" applyAlignment="1">
      <alignment horizontal="right" vertical="center"/>
    </xf>
    <xf numFmtId="165" fontId="56" fillId="0" borderId="3" xfId="0" applyNumberFormat="1" applyFont="1" applyBorder="1" applyAlignment="1">
      <alignment horizontal="right" vertical="center"/>
    </xf>
    <xf numFmtId="0" fontId="55" fillId="0" borderId="1" xfId="0" applyFont="1" applyBorder="1" applyAlignment="1">
      <alignment horizontal="right" vertical="center"/>
    </xf>
    <xf numFmtId="165" fontId="55" fillId="0" borderId="1" xfId="1" applyNumberFormat="1" applyFont="1" applyBorder="1" applyAlignment="1">
      <alignment horizontal="right" vertical="center"/>
    </xf>
    <xf numFmtId="0" fontId="56" fillId="0" borderId="1" xfId="0" applyFont="1" applyBorder="1" applyAlignment="1">
      <alignment horizontal="right" vertical="center"/>
    </xf>
    <xf numFmtId="165" fontId="56" fillId="0" borderId="1" xfId="1" applyNumberFormat="1" applyFont="1" applyBorder="1" applyAlignment="1">
      <alignment horizontal="right" vertical="center"/>
    </xf>
    <xf numFmtId="0" fontId="53" fillId="0" borderId="1" xfId="0" applyFont="1" applyBorder="1" applyAlignment="1">
      <alignment horizontal="right" vertical="center"/>
    </xf>
    <xf numFmtId="0" fontId="57" fillId="0" borderId="3" xfId="0" applyFont="1" applyBorder="1" applyAlignment="1">
      <alignment horizontal="right" vertical="center"/>
    </xf>
    <xf numFmtId="165" fontId="57" fillId="0" borderId="3" xfId="1" applyNumberFormat="1" applyFont="1" applyBorder="1" applyAlignment="1">
      <alignment horizontal="right" vertical="center"/>
    </xf>
    <xf numFmtId="0" fontId="58" fillId="0" borderId="3" xfId="0" applyFont="1" applyBorder="1" applyAlignment="1">
      <alignment horizontal="right" vertical="center"/>
    </xf>
    <xf numFmtId="165" fontId="58" fillId="0" borderId="3" xfId="0" applyNumberFormat="1" applyFont="1" applyBorder="1" applyAlignment="1">
      <alignment horizontal="right" vertical="center"/>
    </xf>
    <xf numFmtId="0" fontId="57" fillId="0" borderId="1" xfId="0" applyFont="1" applyBorder="1" applyAlignment="1">
      <alignment horizontal="right" vertical="center"/>
    </xf>
    <xf numFmtId="165" fontId="57" fillId="0" borderId="1" xfId="1" applyNumberFormat="1" applyFont="1" applyBorder="1" applyAlignment="1">
      <alignment horizontal="right" vertical="center"/>
    </xf>
    <xf numFmtId="0" fontId="57" fillId="0" borderId="8" xfId="0" applyFont="1" applyBorder="1" applyAlignment="1">
      <alignment horizontal="center" vertical="center"/>
    </xf>
    <xf numFmtId="0" fontId="57" fillId="0" borderId="10" xfId="0" applyFont="1" applyBorder="1" applyAlignment="1">
      <alignment vertical="top" wrapText="1"/>
    </xf>
    <xf numFmtId="3" fontId="57" fillId="0" borderId="1" xfId="0" applyNumberFormat="1" applyFont="1" applyBorder="1" applyAlignment="1">
      <alignment horizontal="right" vertical="center"/>
    </xf>
    <xf numFmtId="2" fontId="21" fillId="0" borderId="0" xfId="0" applyNumberFormat="1" applyFont="1" applyAlignment="1">
      <alignment vertical="center"/>
    </xf>
    <xf numFmtId="0" fontId="54" fillId="0" borderId="1" xfId="0" applyFont="1" applyBorder="1" applyAlignment="1">
      <alignment horizontal="right" vertical="center"/>
    </xf>
    <xf numFmtId="165" fontId="54" fillId="0" borderId="1" xfId="1" applyNumberFormat="1" applyFont="1" applyBorder="1" applyAlignment="1">
      <alignment horizontal="right" vertical="center"/>
    </xf>
    <xf numFmtId="0" fontId="57" fillId="0" borderId="7" xfId="0" applyFont="1" applyBorder="1" applyAlignment="1">
      <alignment vertical="center" wrapText="1"/>
    </xf>
    <xf numFmtId="0" fontId="57" fillId="0" borderId="3" xfId="0" applyFont="1" applyBorder="1" applyAlignment="1">
      <alignment vertical="center"/>
    </xf>
    <xf numFmtId="165" fontId="57" fillId="0" borderId="3" xfId="1" applyNumberFormat="1" applyFont="1" applyBorder="1" applyAlignment="1">
      <alignment vertical="center"/>
    </xf>
    <xf numFmtId="0" fontId="57" fillId="0" borderId="5" xfId="0" applyFont="1" applyBorder="1" applyAlignment="1">
      <alignment vertical="center"/>
    </xf>
    <xf numFmtId="0" fontId="58" fillId="0" borderId="7" xfId="0" applyFont="1" applyBorder="1" applyAlignment="1">
      <alignment vertical="center"/>
    </xf>
    <xf numFmtId="165" fontId="58" fillId="0" borderId="7" xfId="0" applyNumberFormat="1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165" fontId="57" fillId="0" borderId="1" xfId="1" applyNumberFormat="1" applyFont="1" applyBorder="1" applyAlignment="1">
      <alignment vertical="center"/>
    </xf>
    <xf numFmtId="165" fontId="58" fillId="0" borderId="3" xfId="0" applyNumberFormat="1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165" fontId="54" fillId="0" borderId="1" xfId="1" applyNumberFormat="1" applyFont="1" applyBorder="1" applyAlignment="1">
      <alignment vertical="center"/>
    </xf>
    <xf numFmtId="165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0" fillId="0" borderId="0" xfId="0" applyNumberFormat="1"/>
    <xf numFmtId="0" fontId="57" fillId="0" borderId="2" xfId="0" applyFont="1" applyBorder="1" applyAlignment="1">
      <alignment horizontal="right" vertical="center"/>
    </xf>
    <xf numFmtId="165" fontId="57" fillId="0" borderId="2" xfId="1" applyNumberFormat="1" applyFont="1" applyBorder="1" applyAlignment="1">
      <alignment horizontal="right" vertical="center"/>
    </xf>
    <xf numFmtId="0" fontId="54" fillId="0" borderId="2" xfId="0" applyFont="1" applyBorder="1" applyAlignment="1">
      <alignment horizontal="right" vertical="center"/>
    </xf>
    <xf numFmtId="165" fontId="54" fillId="0" borderId="2" xfId="1" applyNumberFormat="1" applyFont="1" applyBorder="1" applyAlignment="1">
      <alignment horizontal="right" vertical="center"/>
    </xf>
    <xf numFmtId="165" fontId="54" fillId="0" borderId="2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165" fontId="54" fillId="0" borderId="11" xfId="1" applyNumberFormat="1" applyFont="1" applyBorder="1" applyAlignment="1">
      <alignment horizontal="right" vertical="center"/>
    </xf>
    <xf numFmtId="0" fontId="53" fillId="0" borderId="6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165" fontId="54" fillId="0" borderId="12" xfId="1" applyNumberFormat="1" applyFont="1" applyBorder="1" applyAlignment="1">
      <alignment vertical="center"/>
    </xf>
    <xf numFmtId="0" fontId="53" fillId="0" borderId="6" xfId="0" applyFont="1" applyBorder="1"/>
    <xf numFmtId="0" fontId="53" fillId="0" borderId="6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5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65" fontId="54" fillId="0" borderId="0" xfId="1" applyNumberFormat="1" applyFont="1" applyBorder="1" applyAlignment="1">
      <alignment vertical="center"/>
    </xf>
    <xf numFmtId="3" fontId="58" fillId="0" borderId="3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165" fontId="58" fillId="0" borderId="0" xfId="0" applyNumberFormat="1" applyFont="1" applyBorder="1" applyAlignment="1">
      <alignment vertical="center"/>
    </xf>
    <xf numFmtId="0" fontId="59" fillId="0" borderId="0" xfId="0" applyFont="1"/>
    <xf numFmtId="0" fontId="29" fillId="0" borderId="4" xfId="0" applyFont="1" applyBorder="1" applyAlignment="1">
      <alignment horizontal="center" vertical="top"/>
    </xf>
    <xf numFmtId="0" fontId="29" fillId="0" borderId="4" xfId="0" applyFont="1" applyBorder="1" applyAlignment="1">
      <alignment vertical="top" wrapText="1"/>
    </xf>
    <xf numFmtId="3" fontId="29" fillId="0" borderId="4" xfId="0" applyNumberFormat="1" applyFont="1" applyBorder="1" applyAlignment="1">
      <alignment horizontal="right" vertical="top" wrapText="1"/>
    </xf>
    <xf numFmtId="0" fontId="29" fillId="0" borderId="4" xfId="0" applyFont="1" applyBorder="1" applyAlignment="1">
      <alignment horizontal="right" vertical="top" wrapText="1"/>
    </xf>
    <xf numFmtId="0" fontId="29" fillId="0" borderId="4" xfId="0" applyFont="1" applyBorder="1" applyAlignment="1">
      <alignment horizontal="center" vertical="top" wrapText="1"/>
    </xf>
    <xf numFmtId="0" fontId="36" fillId="0" borderId="3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3" fontId="29" fillId="0" borderId="2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horizontal="right" vertical="top" wrapText="1"/>
    </xf>
    <xf numFmtId="0" fontId="20" fillId="0" borderId="9" xfId="0" applyFont="1" applyBorder="1" applyAlignment="1">
      <alignment vertical="center"/>
    </xf>
    <xf numFmtId="0" fontId="60" fillId="0" borderId="0" xfId="0" applyFont="1"/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1" fillId="0" borderId="0" xfId="0" quotePrefix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8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8" xfId="0" applyFont="1" applyBorder="1" applyAlignment="1">
      <alignment horizontal="left"/>
    </xf>
    <xf numFmtId="0" fontId="53" fillId="0" borderId="9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4" fillId="0" borderId="9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colors>
    <mruColors>
      <color rgb="FFFF33CC"/>
      <color rgb="FF008000"/>
      <color rgb="FFCC0066"/>
      <color rgb="FF660066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R37" sqref="R37"/>
    </sheetView>
  </sheetViews>
  <sheetFormatPr defaultColWidth="10" defaultRowHeight="18.75"/>
  <cols>
    <col min="1" max="1" width="2.42578125" style="11" customWidth="1"/>
    <col min="2" max="2" width="5.85546875" style="11" customWidth="1"/>
    <col min="3" max="3" width="45.85546875" style="12" customWidth="1"/>
    <col min="4" max="4" width="7.28515625" style="11" customWidth="1"/>
    <col min="5" max="5" width="13.42578125" style="11" customWidth="1"/>
    <col min="6" max="6" width="7.28515625" style="11" customWidth="1"/>
    <col min="7" max="7" width="13.42578125" style="11" customWidth="1"/>
    <col min="8" max="8" width="7.28515625" style="11" customWidth="1"/>
    <col min="9" max="9" width="11.5703125" style="11" customWidth="1"/>
    <col min="10" max="10" width="7.28515625" style="13" customWidth="1"/>
    <col min="11" max="11" width="12.85546875" style="13" customWidth="1"/>
    <col min="12" max="12" width="10.140625" style="11" bestFit="1" customWidth="1"/>
    <col min="13" max="16384" width="10" style="11"/>
  </cols>
  <sheetData>
    <row r="1" spans="1:11">
      <c r="K1" s="4" t="s">
        <v>49</v>
      </c>
    </row>
    <row r="2" spans="1:11" s="42" customFormat="1" ht="20.25">
      <c r="A2" s="398" t="s">
        <v>62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s="41" customFormat="1" ht="20.25">
      <c r="A3" s="397" t="s">
        <v>48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s="41" customFormat="1" ht="20.25">
      <c r="A4" s="397" t="s">
        <v>299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5" spans="1:11" s="41" customFormat="1" ht="20.25">
      <c r="A5" s="397" t="s">
        <v>63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6" spans="1:11">
      <c r="A6" s="399" t="s">
        <v>39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</row>
    <row r="7" spans="1:11">
      <c r="A7" s="401" t="s">
        <v>40</v>
      </c>
      <c r="B7" s="401"/>
      <c r="C7" s="401"/>
      <c r="D7" s="401" t="s">
        <v>50</v>
      </c>
      <c r="E7" s="401"/>
      <c r="F7" s="401" t="s">
        <v>64</v>
      </c>
      <c r="G7" s="401"/>
      <c r="H7" s="401" t="s">
        <v>300</v>
      </c>
      <c r="I7" s="401"/>
      <c r="J7" s="402" t="s">
        <v>51</v>
      </c>
      <c r="K7" s="402"/>
    </row>
    <row r="8" spans="1:11" ht="56.25">
      <c r="A8" s="401"/>
      <c r="B8" s="401"/>
      <c r="C8" s="401"/>
      <c r="D8" s="14" t="s">
        <v>52</v>
      </c>
      <c r="E8" s="14" t="s">
        <v>53</v>
      </c>
      <c r="F8" s="14" t="s">
        <v>52</v>
      </c>
      <c r="G8" s="14" t="s">
        <v>53</v>
      </c>
      <c r="H8" s="14" t="s">
        <v>52</v>
      </c>
      <c r="I8" s="14" t="s">
        <v>53</v>
      </c>
      <c r="J8" s="14" t="s">
        <v>52</v>
      </c>
      <c r="K8" s="14" t="s">
        <v>53</v>
      </c>
    </row>
    <row r="9" spans="1:11" s="13" customFormat="1">
      <c r="A9" s="391" t="s">
        <v>65</v>
      </c>
      <c r="B9" s="392"/>
      <c r="C9" s="393"/>
      <c r="D9" s="79"/>
      <c r="E9" s="79"/>
      <c r="F9" s="79"/>
      <c r="G9" s="79"/>
      <c r="H9" s="79"/>
      <c r="I9" s="79"/>
      <c r="J9" s="79"/>
      <c r="K9" s="79"/>
    </row>
    <row r="10" spans="1:11" ht="19.5" customHeight="1">
      <c r="A10" s="15"/>
      <c r="B10" s="62">
        <v>1.1000000000000001</v>
      </c>
      <c r="C10" s="16" t="s">
        <v>66</v>
      </c>
      <c r="D10" s="17">
        <v>42</v>
      </c>
      <c r="E10" s="18"/>
      <c r="F10" s="17">
        <v>12</v>
      </c>
      <c r="G10" s="18"/>
      <c r="H10" s="17">
        <v>12</v>
      </c>
      <c r="I10" s="18"/>
      <c r="J10" s="19">
        <f>D10+F10+H10</f>
        <v>66</v>
      </c>
      <c r="K10" s="20">
        <f>E10+G10+I10</f>
        <v>0</v>
      </c>
    </row>
    <row r="11" spans="1:11" s="59" customFormat="1" ht="20.25" customHeight="1">
      <c r="A11" s="21"/>
      <c r="B11" s="22">
        <v>1.2</v>
      </c>
      <c r="C11" s="70" t="s">
        <v>67</v>
      </c>
      <c r="D11" s="61">
        <v>10</v>
      </c>
      <c r="E11" s="25"/>
      <c r="F11" s="61">
        <v>8</v>
      </c>
      <c r="G11" s="25"/>
      <c r="H11" s="61">
        <v>8</v>
      </c>
      <c r="I11" s="25"/>
      <c r="J11" s="19">
        <f t="shared" ref="J11:J13" si="0">D11+F11+H11</f>
        <v>26</v>
      </c>
      <c r="K11" s="20">
        <f t="shared" ref="K11:K13" si="1">E11+G11+I11</f>
        <v>0</v>
      </c>
    </row>
    <row r="12" spans="1:11" s="59" customFormat="1">
      <c r="A12" s="15"/>
      <c r="B12" s="62">
        <v>1.3</v>
      </c>
      <c r="C12" s="16" t="s">
        <v>68</v>
      </c>
      <c r="D12" s="17">
        <v>6</v>
      </c>
      <c r="E12" s="18"/>
      <c r="F12" s="17">
        <v>1</v>
      </c>
      <c r="G12" s="18"/>
      <c r="H12" s="17">
        <v>1</v>
      </c>
      <c r="I12" s="18"/>
      <c r="J12" s="19">
        <f t="shared" si="0"/>
        <v>8</v>
      </c>
      <c r="K12" s="20">
        <f t="shared" si="1"/>
        <v>0</v>
      </c>
    </row>
    <row r="13" spans="1:11">
      <c r="A13" s="21"/>
      <c r="B13" s="22">
        <v>1.4</v>
      </c>
      <c r="C13" s="23" t="s">
        <v>69</v>
      </c>
      <c r="D13" s="24">
        <v>2</v>
      </c>
      <c r="E13" s="25"/>
      <c r="F13" s="24">
        <v>2</v>
      </c>
      <c r="G13" s="25"/>
      <c r="H13" s="24">
        <v>2</v>
      </c>
      <c r="I13" s="25"/>
      <c r="J13" s="19">
        <f t="shared" si="0"/>
        <v>6</v>
      </c>
      <c r="K13" s="20">
        <f t="shared" si="1"/>
        <v>0</v>
      </c>
    </row>
    <row r="14" spans="1:11" s="31" customFormat="1">
      <c r="A14" s="26"/>
      <c r="B14" s="27"/>
      <c r="C14" s="28" t="s">
        <v>41</v>
      </c>
      <c r="D14" s="29">
        <f t="shared" ref="D14:K14" si="2">SUM(D10:D13)</f>
        <v>60</v>
      </c>
      <c r="E14" s="30">
        <f t="shared" si="2"/>
        <v>0</v>
      </c>
      <c r="F14" s="29">
        <f t="shared" si="2"/>
        <v>23</v>
      </c>
      <c r="G14" s="30">
        <f t="shared" si="2"/>
        <v>0</v>
      </c>
      <c r="H14" s="29">
        <f t="shared" si="2"/>
        <v>23</v>
      </c>
      <c r="I14" s="30">
        <f t="shared" si="2"/>
        <v>0</v>
      </c>
      <c r="J14" s="29">
        <f t="shared" si="2"/>
        <v>106</v>
      </c>
      <c r="K14" s="30">
        <f t="shared" si="2"/>
        <v>0</v>
      </c>
    </row>
    <row r="15" spans="1:11" s="13" customFormat="1">
      <c r="A15" s="394" t="s">
        <v>70</v>
      </c>
      <c r="B15" s="395"/>
      <c r="C15" s="396"/>
      <c r="D15" s="79"/>
      <c r="E15" s="79"/>
      <c r="F15" s="79"/>
      <c r="G15" s="79"/>
      <c r="H15" s="79"/>
      <c r="I15" s="79"/>
      <c r="J15" s="79"/>
      <c r="K15" s="79"/>
    </row>
    <row r="16" spans="1:11">
      <c r="A16" s="32"/>
      <c r="B16" s="62">
        <v>2.1</v>
      </c>
      <c r="C16" s="33" t="s">
        <v>71</v>
      </c>
      <c r="D16" s="17">
        <v>2</v>
      </c>
      <c r="E16" s="18"/>
      <c r="F16" s="17">
        <v>2</v>
      </c>
      <c r="G16" s="18"/>
      <c r="H16" s="17">
        <v>2</v>
      </c>
      <c r="I16" s="18"/>
      <c r="J16" s="19">
        <f>D16+F16+H16</f>
        <v>6</v>
      </c>
      <c r="K16" s="20">
        <f>E16+G16+I16</f>
        <v>0</v>
      </c>
    </row>
    <row r="17" spans="1:11" s="59" customFormat="1">
      <c r="A17" s="32"/>
      <c r="B17" s="62">
        <v>2.2000000000000002</v>
      </c>
      <c r="C17" s="33" t="s">
        <v>72</v>
      </c>
      <c r="D17" s="17">
        <v>2</v>
      </c>
      <c r="E17" s="18"/>
      <c r="F17" s="17">
        <v>2</v>
      </c>
      <c r="G17" s="18"/>
      <c r="H17" s="17">
        <v>2</v>
      </c>
      <c r="I17" s="18"/>
      <c r="J17" s="19">
        <f t="shared" ref="J17:J18" si="3">D17+F17+H17</f>
        <v>6</v>
      </c>
      <c r="K17" s="20"/>
    </row>
    <row r="18" spans="1:11" s="59" customFormat="1" ht="37.5">
      <c r="A18" s="32"/>
      <c r="B18" s="62">
        <v>2.2999999999999998</v>
      </c>
      <c r="C18" s="34" t="s">
        <v>193</v>
      </c>
      <c r="D18" s="17">
        <v>3</v>
      </c>
      <c r="E18" s="18"/>
      <c r="F18" s="17">
        <v>3</v>
      </c>
      <c r="G18" s="18"/>
      <c r="H18" s="17">
        <v>3</v>
      </c>
      <c r="I18" s="18"/>
      <c r="J18" s="19">
        <f t="shared" si="3"/>
        <v>9</v>
      </c>
      <c r="K18" s="20"/>
    </row>
    <row r="19" spans="1:11" s="31" customFormat="1">
      <c r="A19" s="26"/>
      <c r="B19" s="27"/>
      <c r="C19" s="28" t="s">
        <v>42</v>
      </c>
      <c r="D19" s="29">
        <f>SUM(D16:D18)</f>
        <v>7</v>
      </c>
      <c r="E19" s="30"/>
      <c r="F19" s="29">
        <f t="shared" ref="F19:J19" si="4">SUM(F16:F18)</f>
        <v>7</v>
      </c>
      <c r="G19" s="30"/>
      <c r="H19" s="29">
        <f t="shared" si="4"/>
        <v>7</v>
      </c>
      <c r="I19" s="30"/>
      <c r="J19" s="29">
        <f t="shared" si="4"/>
        <v>21</v>
      </c>
      <c r="K19" s="30"/>
    </row>
    <row r="20" spans="1:11" s="13" customFormat="1">
      <c r="A20" s="394" t="s">
        <v>73</v>
      </c>
      <c r="B20" s="395"/>
      <c r="C20" s="396"/>
      <c r="D20" s="79"/>
      <c r="E20" s="79"/>
      <c r="F20" s="79"/>
      <c r="G20" s="79"/>
      <c r="H20" s="79"/>
      <c r="I20" s="79"/>
      <c r="J20" s="79"/>
      <c r="K20" s="79"/>
    </row>
    <row r="21" spans="1:11" ht="37.5">
      <c r="A21" s="32"/>
      <c r="B21" s="64">
        <v>3.1</v>
      </c>
      <c r="C21" s="34" t="s">
        <v>74</v>
      </c>
      <c r="D21" s="17">
        <v>3</v>
      </c>
      <c r="E21" s="18"/>
      <c r="F21" s="17">
        <v>3</v>
      </c>
      <c r="G21" s="18"/>
      <c r="H21" s="17">
        <v>3</v>
      </c>
      <c r="I21" s="18"/>
      <c r="J21" s="19">
        <f>D21+F21+H21</f>
        <v>9</v>
      </c>
      <c r="K21" s="20"/>
    </row>
    <row r="22" spans="1:11" ht="37.5">
      <c r="A22" s="21"/>
      <c r="B22" s="65">
        <v>3.2</v>
      </c>
      <c r="C22" s="66" t="s">
        <v>75</v>
      </c>
      <c r="D22" s="24">
        <v>3</v>
      </c>
      <c r="E22" s="25"/>
      <c r="F22" s="24">
        <v>3</v>
      </c>
      <c r="G22" s="25"/>
      <c r="H22" s="24">
        <v>3</v>
      </c>
      <c r="I22" s="25"/>
      <c r="J22" s="19">
        <f t="shared" ref="J22:K26" si="5">D22+F22+H22</f>
        <v>9</v>
      </c>
      <c r="K22" s="20"/>
    </row>
    <row r="23" spans="1:11">
      <c r="A23" s="21"/>
      <c r="B23" s="65">
        <v>3.3</v>
      </c>
      <c r="C23" s="35" t="s">
        <v>76</v>
      </c>
      <c r="D23" s="24">
        <v>7</v>
      </c>
      <c r="E23" s="25"/>
      <c r="F23" s="24">
        <v>5</v>
      </c>
      <c r="G23" s="25"/>
      <c r="H23" s="24">
        <v>5</v>
      </c>
      <c r="I23" s="25"/>
      <c r="J23" s="19">
        <f t="shared" si="5"/>
        <v>17</v>
      </c>
      <c r="K23" s="20"/>
    </row>
    <row r="24" spans="1:11">
      <c r="A24" s="21"/>
      <c r="B24" s="65">
        <v>3.4</v>
      </c>
      <c r="C24" s="35" t="s">
        <v>77</v>
      </c>
      <c r="D24" s="24">
        <v>5</v>
      </c>
      <c r="E24" s="25"/>
      <c r="F24" s="24">
        <v>5</v>
      </c>
      <c r="G24" s="25"/>
      <c r="H24" s="24">
        <v>5</v>
      </c>
      <c r="I24" s="25"/>
      <c r="J24" s="19">
        <f t="shared" si="5"/>
        <v>15</v>
      </c>
      <c r="K24" s="20"/>
    </row>
    <row r="25" spans="1:11">
      <c r="A25" s="21"/>
      <c r="B25" s="65">
        <v>3.5</v>
      </c>
      <c r="C25" s="35" t="s">
        <v>78</v>
      </c>
      <c r="D25" s="24">
        <v>1</v>
      </c>
      <c r="E25" s="25"/>
      <c r="F25" s="24">
        <v>1</v>
      </c>
      <c r="G25" s="25"/>
      <c r="H25" s="24">
        <v>1</v>
      </c>
      <c r="I25" s="25"/>
      <c r="J25" s="19">
        <f>D25+F25+H25</f>
        <v>3</v>
      </c>
      <c r="K25" s="20"/>
    </row>
    <row r="26" spans="1:11" s="59" customFormat="1">
      <c r="A26" s="21"/>
      <c r="B26" s="65">
        <v>3.6</v>
      </c>
      <c r="C26" s="35" t="s">
        <v>79</v>
      </c>
      <c r="D26" s="60">
        <v>4</v>
      </c>
      <c r="E26" s="25"/>
      <c r="F26" s="60">
        <v>4</v>
      </c>
      <c r="G26" s="25"/>
      <c r="H26" s="60">
        <v>4</v>
      </c>
      <c r="I26" s="25"/>
      <c r="J26" s="19">
        <f>D26+F26+H26</f>
        <v>12</v>
      </c>
      <c r="K26" s="20">
        <f t="shared" si="5"/>
        <v>0</v>
      </c>
    </row>
    <row r="27" spans="1:11" s="59" customFormat="1">
      <c r="A27" s="21"/>
      <c r="B27" s="65">
        <v>3.7</v>
      </c>
      <c r="C27" s="35" t="s">
        <v>80</v>
      </c>
      <c r="D27" s="60">
        <v>5</v>
      </c>
      <c r="E27" s="25"/>
      <c r="F27" s="60">
        <v>4</v>
      </c>
      <c r="G27" s="25"/>
      <c r="H27" s="60">
        <v>4</v>
      </c>
      <c r="I27" s="25"/>
      <c r="J27" s="19">
        <f>D27+F27+H27</f>
        <v>13</v>
      </c>
      <c r="K27" s="20"/>
    </row>
    <row r="28" spans="1:11" s="31" customFormat="1">
      <c r="A28" s="26"/>
      <c r="B28" s="27"/>
      <c r="C28" s="28" t="s">
        <v>43</v>
      </c>
      <c r="D28" s="29">
        <f>SUM(D21:D27)</f>
        <v>28</v>
      </c>
      <c r="E28" s="30">
        <f>SUM(E21:E27)</f>
        <v>0</v>
      </c>
      <c r="F28" s="29">
        <f t="shared" ref="F28:K28" si="6">SUM(F21:F27)</f>
        <v>25</v>
      </c>
      <c r="G28" s="30">
        <f t="shared" si="6"/>
        <v>0</v>
      </c>
      <c r="H28" s="29">
        <f t="shared" si="6"/>
        <v>25</v>
      </c>
      <c r="I28" s="30">
        <f t="shared" si="6"/>
        <v>0</v>
      </c>
      <c r="J28" s="29">
        <f t="shared" si="6"/>
        <v>78</v>
      </c>
      <c r="K28" s="30">
        <f t="shared" si="6"/>
        <v>0</v>
      </c>
    </row>
    <row r="29" spans="1:11" s="31" customFormat="1">
      <c r="A29" s="388" t="s">
        <v>94</v>
      </c>
      <c r="B29" s="389"/>
      <c r="C29" s="390"/>
      <c r="D29" s="26"/>
      <c r="E29" s="30"/>
      <c r="F29" s="29"/>
      <c r="G29" s="30"/>
      <c r="H29" s="26"/>
      <c r="I29" s="30"/>
      <c r="J29" s="28"/>
      <c r="K29" s="80"/>
    </row>
    <row r="30" spans="1:11" ht="39" customHeight="1">
      <c r="A30" s="32"/>
      <c r="B30" s="64">
        <v>4.0999999999999996</v>
      </c>
      <c r="C30" s="63" t="s">
        <v>284</v>
      </c>
      <c r="D30" s="17">
        <v>5</v>
      </c>
      <c r="E30" s="18"/>
      <c r="F30" s="17">
        <v>5</v>
      </c>
      <c r="G30" s="18"/>
      <c r="H30" s="15">
        <v>5</v>
      </c>
      <c r="I30" s="18"/>
      <c r="J30" s="72">
        <f>D30+F30+H30</f>
        <v>15</v>
      </c>
      <c r="K30" s="71"/>
    </row>
    <row r="31" spans="1:11">
      <c r="A31" s="21"/>
      <c r="B31" s="65">
        <v>4.2</v>
      </c>
      <c r="C31" s="35" t="s">
        <v>81</v>
      </c>
      <c r="D31" s="24">
        <v>13</v>
      </c>
      <c r="E31" s="25"/>
      <c r="F31" s="24">
        <v>12</v>
      </c>
      <c r="G31" s="25"/>
      <c r="H31" s="24">
        <v>12</v>
      </c>
      <c r="I31" s="25"/>
      <c r="J31" s="19">
        <f>D31+F31+H31</f>
        <v>37</v>
      </c>
      <c r="K31" s="71"/>
    </row>
    <row r="32" spans="1:11" s="59" customFormat="1" ht="37.5">
      <c r="A32" s="21"/>
      <c r="B32" s="65">
        <v>4.3</v>
      </c>
      <c r="C32" s="35" t="s">
        <v>95</v>
      </c>
      <c r="D32" s="60">
        <v>3</v>
      </c>
      <c r="E32" s="25"/>
      <c r="F32" s="60">
        <v>3</v>
      </c>
      <c r="G32" s="25"/>
      <c r="H32" s="60">
        <v>3</v>
      </c>
      <c r="I32" s="25"/>
      <c r="J32" s="19">
        <f>D32+F32+H32</f>
        <v>9</v>
      </c>
      <c r="K32" s="71"/>
    </row>
    <row r="33" spans="1:11" s="31" customFormat="1">
      <c r="A33" s="26"/>
      <c r="B33" s="27"/>
      <c r="C33" s="28" t="s">
        <v>44</v>
      </c>
      <c r="D33" s="29">
        <f>SUM(D30:D32)</f>
        <v>21</v>
      </c>
      <c r="E33" s="30">
        <f>SUM(E30:E32)</f>
        <v>0</v>
      </c>
      <c r="F33" s="29">
        <f t="shared" ref="F33:K33" si="7">SUM(F30:F32)</f>
        <v>20</v>
      </c>
      <c r="G33" s="30">
        <f t="shared" si="7"/>
        <v>0</v>
      </c>
      <c r="H33" s="29">
        <f t="shared" si="7"/>
        <v>20</v>
      </c>
      <c r="I33" s="30">
        <f t="shared" si="7"/>
        <v>0</v>
      </c>
      <c r="J33" s="29">
        <f t="shared" si="7"/>
        <v>61</v>
      </c>
      <c r="K33" s="30">
        <f t="shared" si="7"/>
        <v>0</v>
      </c>
    </row>
    <row r="34" spans="1:11" s="13" customFormat="1">
      <c r="A34" s="81" t="s">
        <v>82</v>
      </c>
      <c r="B34" s="82"/>
      <c r="C34" s="83"/>
      <c r="D34" s="79"/>
      <c r="E34" s="79"/>
      <c r="F34" s="79"/>
      <c r="G34" s="79"/>
      <c r="H34" s="79"/>
      <c r="I34" s="79"/>
      <c r="J34" s="79"/>
      <c r="K34" s="79"/>
    </row>
    <row r="35" spans="1:11" ht="37.5" customHeight="1">
      <c r="A35" s="32"/>
      <c r="B35" s="64">
        <v>5.0999999999999996</v>
      </c>
      <c r="C35" s="34" t="s">
        <v>85</v>
      </c>
      <c r="D35" s="17">
        <v>3</v>
      </c>
      <c r="E35" s="18"/>
      <c r="F35" s="17">
        <v>3</v>
      </c>
      <c r="G35" s="18"/>
      <c r="H35" s="17">
        <v>3</v>
      </c>
      <c r="I35" s="18"/>
      <c r="J35" s="19">
        <f t="shared" ref="J35:K37" si="8">D35+F35+H35</f>
        <v>9</v>
      </c>
      <c r="K35" s="20"/>
    </row>
    <row r="36" spans="1:11">
      <c r="A36" s="21"/>
      <c r="B36" s="65">
        <v>5.2</v>
      </c>
      <c r="C36" s="35" t="s">
        <v>83</v>
      </c>
      <c r="D36" s="60">
        <v>2</v>
      </c>
      <c r="E36" s="25"/>
      <c r="F36" s="24">
        <v>2</v>
      </c>
      <c r="G36" s="25"/>
      <c r="H36" s="24">
        <v>2</v>
      </c>
      <c r="I36" s="25"/>
      <c r="J36" s="19">
        <f t="shared" si="8"/>
        <v>6</v>
      </c>
      <c r="K36" s="20"/>
    </row>
    <row r="37" spans="1:11" s="59" customFormat="1">
      <c r="A37" s="21"/>
      <c r="B37" s="65">
        <v>5.3</v>
      </c>
      <c r="C37" s="35" t="s">
        <v>84</v>
      </c>
      <c r="D37" s="60">
        <v>1</v>
      </c>
      <c r="E37" s="25"/>
      <c r="F37" s="60">
        <v>1</v>
      </c>
      <c r="G37" s="25"/>
      <c r="H37" s="60">
        <v>1</v>
      </c>
      <c r="I37" s="25"/>
      <c r="J37" s="19">
        <f t="shared" si="8"/>
        <v>3</v>
      </c>
      <c r="K37" s="20">
        <f t="shared" si="8"/>
        <v>0</v>
      </c>
    </row>
    <row r="38" spans="1:11" s="31" customFormat="1">
      <c r="A38" s="26"/>
      <c r="B38" s="27"/>
      <c r="C38" s="28" t="s">
        <v>45</v>
      </c>
      <c r="D38" s="29">
        <f>SUM(D35:D37)</f>
        <v>6</v>
      </c>
      <c r="E38" s="30">
        <f>SUM(E35:E37)</f>
        <v>0</v>
      </c>
      <c r="F38" s="29">
        <f t="shared" ref="F38:K38" si="9">SUM(F35:F37)</f>
        <v>6</v>
      </c>
      <c r="G38" s="30">
        <f t="shared" si="9"/>
        <v>0</v>
      </c>
      <c r="H38" s="29">
        <f t="shared" si="9"/>
        <v>6</v>
      </c>
      <c r="I38" s="30">
        <f t="shared" si="9"/>
        <v>0</v>
      </c>
      <c r="J38" s="29">
        <f t="shared" si="9"/>
        <v>18</v>
      </c>
      <c r="K38" s="30">
        <f t="shared" si="9"/>
        <v>0</v>
      </c>
    </row>
    <row r="39" spans="1:11" s="13" customFormat="1">
      <c r="A39" s="81" t="s">
        <v>86</v>
      </c>
      <c r="B39" s="82"/>
      <c r="C39" s="83"/>
      <c r="D39" s="79"/>
      <c r="E39" s="79"/>
      <c r="F39" s="79"/>
      <c r="G39" s="79"/>
      <c r="H39" s="79"/>
      <c r="I39" s="79"/>
      <c r="J39" s="79"/>
      <c r="K39" s="79"/>
    </row>
    <row r="40" spans="1:11">
      <c r="A40" s="32"/>
      <c r="B40" s="64">
        <v>6.1</v>
      </c>
      <c r="C40" s="34" t="s">
        <v>87</v>
      </c>
      <c r="D40" s="17">
        <v>3</v>
      </c>
      <c r="E40" s="18"/>
      <c r="F40" s="17">
        <v>3</v>
      </c>
      <c r="G40" s="18"/>
      <c r="H40" s="17">
        <v>3</v>
      </c>
      <c r="I40" s="18"/>
      <c r="J40" s="19">
        <f t="shared" ref="J40:J46" si="10">D40+F40+H40</f>
        <v>9</v>
      </c>
      <c r="K40" s="20"/>
    </row>
    <row r="41" spans="1:11" ht="37.5">
      <c r="A41" s="21"/>
      <c r="B41" s="65">
        <v>6.2</v>
      </c>
      <c r="C41" s="35" t="s">
        <v>88</v>
      </c>
      <c r="D41" s="24">
        <v>3</v>
      </c>
      <c r="E41" s="25"/>
      <c r="F41" s="24">
        <v>3</v>
      </c>
      <c r="G41" s="25"/>
      <c r="H41" s="24">
        <v>3</v>
      </c>
      <c r="I41" s="25"/>
      <c r="J41" s="19">
        <f t="shared" si="10"/>
        <v>9</v>
      </c>
      <c r="K41" s="20"/>
    </row>
    <row r="42" spans="1:11" s="59" customFormat="1">
      <c r="A42" s="21"/>
      <c r="B42" s="65">
        <v>6.3</v>
      </c>
      <c r="C42" s="35" t="s">
        <v>89</v>
      </c>
      <c r="D42" s="67">
        <v>3</v>
      </c>
      <c r="E42" s="68"/>
      <c r="F42" s="67">
        <v>3</v>
      </c>
      <c r="G42" s="68"/>
      <c r="H42" s="67">
        <v>3</v>
      </c>
      <c r="I42" s="68"/>
      <c r="J42" s="19">
        <f t="shared" si="10"/>
        <v>9</v>
      </c>
      <c r="K42" s="20"/>
    </row>
    <row r="43" spans="1:11" s="59" customFormat="1">
      <c r="A43" s="15"/>
      <c r="B43" s="64">
        <v>6.4</v>
      </c>
      <c r="C43" s="34" t="s">
        <v>90</v>
      </c>
      <c r="D43" s="61">
        <v>5</v>
      </c>
      <c r="E43" s="25"/>
      <c r="F43" s="61">
        <v>5</v>
      </c>
      <c r="G43" s="25"/>
      <c r="H43" s="61">
        <v>5</v>
      </c>
      <c r="I43" s="25"/>
      <c r="J43" s="19">
        <f t="shared" si="10"/>
        <v>15</v>
      </c>
      <c r="K43" s="20"/>
    </row>
    <row r="44" spans="1:11" s="59" customFormat="1">
      <c r="A44" s="15"/>
      <c r="B44" s="64">
        <v>6.5</v>
      </c>
      <c r="C44" s="34" t="s">
        <v>91</v>
      </c>
      <c r="D44" s="67">
        <v>2</v>
      </c>
      <c r="E44" s="68"/>
      <c r="F44" s="67">
        <v>2</v>
      </c>
      <c r="G44" s="68"/>
      <c r="H44" s="67">
        <v>2</v>
      </c>
      <c r="I44" s="68"/>
      <c r="J44" s="19">
        <f t="shared" si="10"/>
        <v>6</v>
      </c>
      <c r="K44" s="20"/>
    </row>
    <row r="45" spans="1:11" s="59" customFormat="1" ht="37.5">
      <c r="A45" s="21"/>
      <c r="B45" s="65">
        <v>6.6</v>
      </c>
      <c r="C45" s="35" t="s">
        <v>92</v>
      </c>
      <c r="D45" s="67">
        <v>9</v>
      </c>
      <c r="E45" s="68"/>
      <c r="F45" s="67">
        <v>6</v>
      </c>
      <c r="G45" s="25"/>
      <c r="H45" s="61">
        <v>6</v>
      </c>
      <c r="I45" s="25"/>
      <c r="J45" s="19">
        <f t="shared" si="10"/>
        <v>21</v>
      </c>
      <c r="K45" s="20"/>
    </row>
    <row r="46" spans="1:11" s="59" customFormat="1">
      <c r="A46" s="21"/>
      <c r="B46" s="65">
        <v>6.7</v>
      </c>
      <c r="C46" s="35" t="s">
        <v>93</v>
      </c>
      <c r="D46" s="67">
        <v>4</v>
      </c>
      <c r="E46" s="68"/>
      <c r="F46" s="67">
        <v>4</v>
      </c>
      <c r="G46" s="68"/>
      <c r="H46" s="67">
        <v>4</v>
      </c>
      <c r="I46" s="68"/>
      <c r="J46" s="19">
        <f t="shared" si="10"/>
        <v>12</v>
      </c>
      <c r="K46" s="20"/>
    </row>
    <row r="47" spans="1:11" s="31" customFormat="1" ht="22.5" customHeight="1" thickBot="1">
      <c r="A47" s="26"/>
      <c r="B47" s="27"/>
      <c r="C47" s="28" t="s">
        <v>46</v>
      </c>
      <c r="D47" s="36">
        <f>SUM(D40:D46)</f>
        <v>29</v>
      </c>
      <c r="E47" s="37">
        <f>SUM(E40:E46)</f>
        <v>0</v>
      </c>
      <c r="F47" s="36">
        <f t="shared" ref="F47:H47" si="11">SUM(F40:F46)</f>
        <v>26</v>
      </c>
      <c r="G47" s="37">
        <f>SUM(G40:G46)</f>
        <v>0</v>
      </c>
      <c r="H47" s="36">
        <f t="shared" si="11"/>
        <v>26</v>
      </c>
      <c r="I47" s="37">
        <f>SUM(I40:I46)</f>
        <v>0</v>
      </c>
      <c r="J47" s="36">
        <f>SUM(J40:J46)</f>
        <v>81</v>
      </c>
      <c r="K47" s="38">
        <f>SUM(K40:K46)</f>
        <v>0</v>
      </c>
    </row>
    <row r="48" spans="1:11" s="31" customFormat="1" ht="30" customHeight="1" thickBot="1">
      <c r="A48" s="26"/>
      <c r="B48" s="27"/>
      <c r="C48" s="28" t="s">
        <v>47</v>
      </c>
      <c r="D48" s="39">
        <f>D47+D38+D33+D28+D19+D14</f>
        <v>151</v>
      </c>
      <c r="E48" s="40">
        <f>E47+E38+E33+E28+E19+E14</f>
        <v>0</v>
      </c>
      <c r="F48" s="39">
        <f t="shared" ref="F48:K48" si="12">F47+F38+F33+F28+F19+F14</f>
        <v>107</v>
      </c>
      <c r="G48" s="40">
        <f t="shared" si="12"/>
        <v>0</v>
      </c>
      <c r="H48" s="39">
        <f t="shared" si="12"/>
        <v>107</v>
      </c>
      <c r="I48" s="40">
        <f t="shared" si="12"/>
        <v>0</v>
      </c>
      <c r="J48" s="39">
        <f>J47+J38+J33+J28+J19+J14</f>
        <v>365</v>
      </c>
      <c r="K48" s="40">
        <f t="shared" si="12"/>
        <v>0</v>
      </c>
    </row>
    <row r="49" ht="19.5" thickTop="1"/>
  </sheetData>
  <mergeCells count="14">
    <mergeCell ref="A2:K2"/>
    <mergeCell ref="A3:K3"/>
    <mergeCell ref="A5:K5"/>
    <mergeCell ref="A6:K6"/>
    <mergeCell ref="A7:C8"/>
    <mergeCell ref="D7:E7"/>
    <mergeCell ref="F7:G7"/>
    <mergeCell ref="H7:I7"/>
    <mergeCell ref="J7:K7"/>
    <mergeCell ref="A29:C29"/>
    <mergeCell ref="A9:C9"/>
    <mergeCell ref="A15:C15"/>
    <mergeCell ref="A20:C20"/>
    <mergeCell ref="A4:K4"/>
  </mergeCells>
  <printOptions horizontalCentered="1"/>
  <pageMargins left="0.19685039370078741" right="0.19685039370078741" top="0.74803149606299213" bottom="0.74803149606299213" header="0.31496062992125984" footer="0.31496062992125984"/>
  <pageSetup paperSize="9" firstPageNumber="76" orientation="landscape" useFirstPageNumber="1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2"/>
  <sheetViews>
    <sheetView topLeftCell="A18" zoomScale="110" zoomScaleNormal="110" workbookViewId="0">
      <selection activeCell="E21" sqref="E21:H21"/>
    </sheetView>
  </sheetViews>
  <sheetFormatPr defaultColWidth="10" defaultRowHeight="21"/>
  <cols>
    <col min="1" max="1" width="4.42578125" style="88" customWidth="1"/>
    <col min="2" max="2" width="17.42578125" style="88" customWidth="1"/>
    <col min="3" max="3" width="18.140625" style="88" customWidth="1"/>
    <col min="4" max="4" width="21.42578125" style="88" customWidth="1"/>
    <col min="5" max="5" width="9.28515625" style="88" customWidth="1"/>
    <col min="6" max="8" width="8.5703125" style="88" customWidth="1"/>
    <col min="9" max="10" width="14.42578125" style="88" customWidth="1"/>
    <col min="11" max="11" width="10.42578125" style="88" customWidth="1"/>
    <col min="12" max="12" width="12.28515625" style="1" customWidth="1"/>
    <col min="13" max="13" width="5.42578125" style="1" customWidth="1"/>
    <col min="14" max="14" width="12.28515625" style="1" customWidth="1"/>
    <col min="15" max="15" width="15.5703125" style="1" bestFit="1" customWidth="1"/>
    <col min="16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2" customFormat="1" ht="23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5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2" customFormat="1" ht="23.25">
      <c r="A7" s="91" t="s">
        <v>9</v>
      </c>
      <c r="B7" s="422" t="s">
        <v>112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5" s="5" customFormat="1" ht="21" customHeight="1">
      <c r="A8" s="423" t="s">
        <v>110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</row>
    <row r="9" spans="1:15" s="5" customFormat="1" ht="21" customHeight="1">
      <c r="A9" s="94"/>
      <c r="B9" s="94" t="s">
        <v>394</v>
      </c>
      <c r="C9" s="94"/>
      <c r="D9" s="94"/>
      <c r="E9" s="94"/>
      <c r="F9" s="94"/>
      <c r="G9" s="94"/>
      <c r="H9" s="94"/>
      <c r="I9" s="94"/>
      <c r="J9" s="94"/>
      <c r="K9" s="94"/>
    </row>
    <row r="10" spans="1:15" ht="18.75" customHeight="1">
      <c r="A10" s="419" t="s">
        <v>0</v>
      </c>
      <c r="B10" s="419" t="s">
        <v>1</v>
      </c>
      <c r="C10" s="419" t="s">
        <v>2</v>
      </c>
      <c r="D10" s="97" t="s">
        <v>3</v>
      </c>
      <c r="E10" s="410" t="s">
        <v>4</v>
      </c>
      <c r="F10" s="410"/>
      <c r="G10" s="410"/>
      <c r="H10" s="410"/>
      <c r="I10" s="97" t="s">
        <v>5</v>
      </c>
      <c r="J10" s="419" t="s">
        <v>6</v>
      </c>
      <c r="K10" s="419" t="s">
        <v>7</v>
      </c>
      <c r="L10" s="10"/>
    </row>
    <row r="11" spans="1:15" ht="18.75" customHeight="1">
      <c r="A11" s="420"/>
      <c r="B11" s="420"/>
      <c r="C11" s="420"/>
      <c r="D11" s="98" t="s">
        <v>10</v>
      </c>
      <c r="E11" s="99">
        <v>2561</v>
      </c>
      <c r="F11" s="108">
        <v>2562</v>
      </c>
      <c r="G11" s="108">
        <v>2563</v>
      </c>
      <c r="H11" s="108">
        <v>2564</v>
      </c>
      <c r="I11" s="98" t="s">
        <v>8</v>
      </c>
      <c r="J11" s="420"/>
      <c r="K11" s="420"/>
    </row>
    <row r="12" spans="1:15" s="86" customFormat="1" ht="90.75" customHeight="1">
      <c r="A12" s="101">
        <v>1</v>
      </c>
      <c r="B12" s="102" t="s">
        <v>387</v>
      </c>
      <c r="C12" s="102" t="s">
        <v>136</v>
      </c>
      <c r="D12" s="102" t="s">
        <v>295</v>
      </c>
      <c r="E12" s="100">
        <v>100000</v>
      </c>
      <c r="F12" s="104">
        <v>100000</v>
      </c>
      <c r="G12" s="104">
        <v>100000</v>
      </c>
      <c r="H12" s="104">
        <v>100000</v>
      </c>
      <c r="I12" s="105" t="s">
        <v>130</v>
      </c>
      <c r="J12" s="102" t="s">
        <v>137</v>
      </c>
      <c r="K12" s="107" t="s">
        <v>309</v>
      </c>
      <c r="L12" s="87"/>
      <c r="M12" s="87"/>
      <c r="N12" s="87"/>
      <c r="O12" s="87"/>
    </row>
    <row r="13" spans="1:15" s="86" customFormat="1" ht="159.75" customHeight="1">
      <c r="A13" s="101">
        <v>2</v>
      </c>
      <c r="B13" s="102" t="s">
        <v>392</v>
      </c>
      <c r="C13" s="102" t="s">
        <v>25</v>
      </c>
      <c r="D13" s="102" t="s">
        <v>26</v>
      </c>
      <c r="E13" s="104">
        <v>200000</v>
      </c>
      <c r="F13" s="104">
        <v>200000</v>
      </c>
      <c r="G13" s="104">
        <v>200000</v>
      </c>
      <c r="H13" s="104">
        <v>200000</v>
      </c>
      <c r="I13" s="120" t="s">
        <v>566</v>
      </c>
      <c r="J13" s="102" t="s">
        <v>27</v>
      </c>
      <c r="K13" s="107" t="s">
        <v>342</v>
      </c>
    </row>
    <row r="14" spans="1:15" s="86" customFormat="1" ht="138.75" customHeight="1">
      <c r="A14" s="101">
        <v>3</v>
      </c>
      <c r="B14" s="102" t="s">
        <v>569</v>
      </c>
      <c r="C14" s="102" t="s">
        <v>28</v>
      </c>
      <c r="D14" s="102" t="s">
        <v>138</v>
      </c>
      <c r="E14" s="104">
        <v>85000</v>
      </c>
      <c r="F14" s="104">
        <v>85000</v>
      </c>
      <c r="G14" s="104">
        <v>85000</v>
      </c>
      <c r="H14" s="104">
        <v>85000</v>
      </c>
      <c r="I14" s="105" t="s">
        <v>130</v>
      </c>
      <c r="J14" s="102" t="s">
        <v>29</v>
      </c>
      <c r="K14" s="107" t="s">
        <v>342</v>
      </c>
    </row>
    <row r="15" spans="1:15" s="86" customFormat="1" ht="147.75" customHeight="1">
      <c r="A15" s="101">
        <v>4</v>
      </c>
      <c r="B15" s="102" t="s">
        <v>391</v>
      </c>
      <c r="C15" s="102" t="s">
        <v>139</v>
      </c>
      <c r="D15" s="102" t="s">
        <v>643</v>
      </c>
      <c r="E15" s="100">
        <v>40000</v>
      </c>
      <c r="F15" s="104">
        <v>40000</v>
      </c>
      <c r="G15" s="104">
        <v>40000</v>
      </c>
      <c r="H15" s="104">
        <v>40000</v>
      </c>
      <c r="I15" s="120" t="s">
        <v>140</v>
      </c>
      <c r="J15" s="102" t="s">
        <v>141</v>
      </c>
      <c r="K15" s="107" t="s">
        <v>342</v>
      </c>
    </row>
    <row r="16" spans="1:15" s="86" customFormat="1" ht="160.5" customHeight="1">
      <c r="A16" s="101">
        <v>5</v>
      </c>
      <c r="B16" s="102" t="s">
        <v>388</v>
      </c>
      <c r="C16" s="102" t="s">
        <v>296</v>
      </c>
      <c r="D16" s="102" t="s">
        <v>294</v>
      </c>
      <c r="E16" s="100">
        <v>10000</v>
      </c>
      <c r="F16" s="104">
        <v>10000</v>
      </c>
      <c r="G16" s="104">
        <v>10000</v>
      </c>
      <c r="H16" s="104">
        <v>10000</v>
      </c>
      <c r="I16" s="105" t="s">
        <v>142</v>
      </c>
      <c r="J16" s="102" t="s">
        <v>143</v>
      </c>
      <c r="K16" s="107" t="s">
        <v>342</v>
      </c>
    </row>
    <row r="17" spans="1:11" s="86" customFormat="1" ht="125.25" customHeight="1">
      <c r="A17" s="101">
        <v>6</v>
      </c>
      <c r="B17" s="102" t="s">
        <v>389</v>
      </c>
      <c r="C17" s="102" t="s">
        <v>282</v>
      </c>
      <c r="D17" s="102" t="s">
        <v>280</v>
      </c>
      <c r="E17" s="100">
        <v>10000</v>
      </c>
      <c r="F17" s="100">
        <v>10000</v>
      </c>
      <c r="G17" s="100">
        <v>10000</v>
      </c>
      <c r="H17" s="100">
        <v>10000</v>
      </c>
      <c r="I17" s="105" t="s">
        <v>142</v>
      </c>
      <c r="J17" s="102" t="s">
        <v>144</v>
      </c>
      <c r="K17" s="107" t="s">
        <v>342</v>
      </c>
    </row>
    <row r="18" spans="1:11" s="86" customFormat="1" ht="81" customHeight="1">
      <c r="A18" s="101">
        <v>7</v>
      </c>
      <c r="B18" s="102" t="s">
        <v>390</v>
      </c>
      <c r="C18" s="102" t="s">
        <v>145</v>
      </c>
      <c r="D18" s="102" t="s">
        <v>146</v>
      </c>
      <c r="E18" s="100">
        <v>30000</v>
      </c>
      <c r="F18" s="100">
        <v>30000</v>
      </c>
      <c r="G18" s="100">
        <v>30000</v>
      </c>
      <c r="H18" s="100">
        <v>30000</v>
      </c>
      <c r="I18" s="105" t="s">
        <v>142</v>
      </c>
      <c r="J18" s="102" t="s">
        <v>34</v>
      </c>
      <c r="K18" s="107" t="s">
        <v>343</v>
      </c>
    </row>
    <row r="19" spans="1:11" s="86" customFormat="1" ht="97.5" customHeight="1">
      <c r="A19" s="101">
        <v>8</v>
      </c>
      <c r="B19" s="102" t="s">
        <v>570</v>
      </c>
      <c r="C19" s="102" t="s">
        <v>303</v>
      </c>
      <c r="D19" s="102" t="s">
        <v>303</v>
      </c>
      <c r="E19" s="104">
        <v>80000</v>
      </c>
      <c r="F19" s="226" t="s">
        <v>656</v>
      </c>
      <c r="G19" s="226" t="s">
        <v>656</v>
      </c>
      <c r="H19" s="226" t="s">
        <v>656</v>
      </c>
      <c r="I19" s="120" t="s">
        <v>302</v>
      </c>
      <c r="J19" s="102" t="s">
        <v>153</v>
      </c>
      <c r="K19" s="107" t="s">
        <v>344</v>
      </c>
    </row>
    <row r="20" spans="1:11" s="86" customFormat="1" ht="112.5" customHeight="1">
      <c r="A20" s="123">
        <v>9</v>
      </c>
      <c r="B20" s="102" t="s">
        <v>150</v>
      </c>
      <c r="C20" s="102" t="s">
        <v>151</v>
      </c>
      <c r="D20" s="102" t="s">
        <v>281</v>
      </c>
      <c r="E20" s="100">
        <v>4600000</v>
      </c>
      <c r="F20" s="226" t="s">
        <v>656</v>
      </c>
      <c r="G20" s="226" t="s">
        <v>656</v>
      </c>
      <c r="H20" s="226" t="s">
        <v>656</v>
      </c>
      <c r="I20" s="120" t="s">
        <v>152</v>
      </c>
      <c r="J20" s="102" t="s">
        <v>153</v>
      </c>
      <c r="K20" s="124" t="s">
        <v>567</v>
      </c>
    </row>
    <row r="21" spans="1:11">
      <c r="E21" s="301"/>
      <c r="F21" s="301"/>
      <c r="G21" s="301"/>
      <c r="H21" s="301"/>
    </row>
    <row r="22" spans="1:11">
      <c r="E22" s="335"/>
      <c r="F22" s="335"/>
      <c r="G22" s="335"/>
      <c r="H22" s="335"/>
    </row>
  </sheetData>
  <mergeCells count="12">
    <mergeCell ref="J10:J11"/>
    <mergeCell ref="K10:K11"/>
    <mergeCell ref="A2:K2"/>
    <mergeCell ref="A3:K3"/>
    <mergeCell ref="A4:K4"/>
    <mergeCell ref="A6:K6"/>
    <mergeCell ref="B7:K7"/>
    <mergeCell ref="A8:K8"/>
    <mergeCell ref="A10:A11"/>
    <mergeCell ref="B10:B11"/>
    <mergeCell ref="C10:C11"/>
    <mergeCell ref="E10:H10"/>
  </mergeCells>
  <printOptions horizontalCentered="1"/>
  <pageMargins left="0.19685039370078741" right="0.19685039370078741" top="0.74803149606299213" bottom="0.74803149606299213" header="0.31496062992125984" footer="0.31496062992125984"/>
  <pageSetup paperSize="9" firstPageNumber="53" orientation="landscape" useFirstPageNumber="1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topLeftCell="A15" workbookViewId="0">
      <selection activeCell="M35" sqref="M35"/>
    </sheetView>
  </sheetViews>
  <sheetFormatPr defaultColWidth="10" defaultRowHeight="21"/>
  <cols>
    <col min="1" max="1" width="4.5703125" style="88" customWidth="1"/>
    <col min="2" max="2" width="17" style="88" customWidth="1"/>
    <col min="3" max="3" width="19.42578125" style="88" customWidth="1"/>
    <col min="4" max="4" width="21" style="88" customWidth="1"/>
    <col min="5" max="8" width="8.28515625" style="88" customWidth="1"/>
    <col min="9" max="9" width="14" style="88" customWidth="1"/>
    <col min="10" max="10" width="14.7109375" style="88" customWidth="1"/>
    <col min="11" max="11" width="11.140625" style="88" customWidth="1"/>
    <col min="12" max="12" width="12.7109375" style="1" customWidth="1"/>
    <col min="13" max="13" width="5.28515625" style="1" customWidth="1"/>
    <col min="14" max="16" width="12.7109375" style="1" customWidth="1"/>
    <col min="17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3" customFormat="1" ht="23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5" s="3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3" customFormat="1" ht="23.25">
      <c r="A7" s="91" t="s">
        <v>9</v>
      </c>
      <c r="B7" s="422" t="s">
        <v>588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5" s="5" customFormat="1" ht="21.75" customHeight="1">
      <c r="A8" s="423" t="s">
        <v>110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</row>
    <row r="9" spans="1:15" s="5" customFormat="1" ht="21" customHeight="1">
      <c r="A9" s="94"/>
      <c r="B9" s="94" t="s">
        <v>531</v>
      </c>
      <c r="C9" s="94"/>
      <c r="D9" s="94"/>
      <c r="E9" s="94"/>
      <c r="F9" s="94"/>
      <c r="G9" s="94"/>
      <c r="H9" s="94"/>
      <c r="I9" s="94"/>
      <c r="J9" s="94"/>
      <c r="K9" s="94"/>
    </row>
    <row r="10" spans="1:15" ht="18.75" customHeight="1">
      <c r="A10" s="419" t="s">
        <v>0</v>
      </c>
      <c r="B10" s="419" t="s">
        <v>1</v>
      </c>
      <c r="C10" s="419" t="s">
        <v>2</v>
      </c>
      <c r="D10" s="97" t="s">
        <v>3</v>
      </c>
      <c r="E10" s="410" t="s">
        <v>4</v>
      </c>
      <c r="F10" s="410"/>
      <c r="G10" s="410"/>
      <c r="H10" s="410"/>
      <c r="I10" s="97" t="s">
        <v>5</v>
      </c>
      <c r="J10" s="419" t="s">
        <v>6</v>
      </c>
      <c r="K10" s="419" t="s">
        <v>7</v>
      </c>
      <c r="L10" s="10"/>
    </row>
    <row r="11" spans="1:15">
      <c r="A11" s="420"/>
      <c r="B11" s="420"/>
      <c r="C11" s="420"/>
      <c r="D11" s="98" t="s">
        <v>10</v>
      </c>
      <c r="E11" s="108">
        <v>2561</v>
      </c>
      <c r="F11" s="108">
        <v>2562</v>
      </c>
      <c r="G11" s="108">
        <v>2563</v>
      </c>
      <c r="H11" s="108">
        <v>2564</v>
      </c>
      <c r="I11" s="98" t="s">
        <v>8</v>
      </c>
      <c r="J11" s="420"/>
      <c r="K11" s="420"/>
    </row>
    <row r="12" spans="1:15" s="86" customFormat="1" ht="79.5" customHeight="1">
      <c r="A12" s="101">
        <v>1</v>
      </c>
      <c r="B12" s="102" t="s">
        <v>345</v>
      </c>
      <c r="C12" s="102" t="s">
        <v>16</v>
      </c>
      <c r="D12" s="102" t="s">
        <v>14</v>
      </c>
      <c r="E12" s="100">
        <v>100000</v>
      </c>
      <c r="F12" s="100">
        <v>100000</v>
      </c>
      <c r="G12" s="100">
        <v>100000</v>
      </c>
      <c r="H12" s="100">
        <v>100000</v>
      </c>
      <c r="I12" s="120" t="s">
        <v>142</v>
      </c>
      <c r="J12" s="102" t="s">
        <v>15</v>
      </c>
      <c r="K12" s="107" t="s">
        <v>342</v>
      </c>
      <c r="L12" s="87"/>
      <c r="M12" s="87"/>
      <c r="N12" s="87"/>
      <c r="O12" s="87"/>
    </row>
    <row r="13" spans="1:15" s="86" customFormat="1" ht="150.75" customHeight="1">
      <c r="A13" s="101">
        <v>2</v>
      </c>
      <c r="B13" s="102" t="s">
        <v>346</v>
      </c>
      <c r="C13" s="102" t="s">
        <v>155</v>
      </c>
      <c r="D13" s="103" t="s">
        <v>156</v>
      </c>
      <c r="E13" s="100">
        <v>40000</v>
      </c>
      <c r="F13" s="100">
        <v>40000</v>
      </c>
      <c r="G13" s="100">
        <v>40000</v>
      </c>
      <c r="H13" s="100">
        <v>40000</v>
      </c>
      <c r="I13" s="120" t="s">
        <v>142</v>
      </c>
      <c r="J13" s="102" t="s">
        <v>157</v>
      </c>
      <c r="K13" s="107" t="s">
        <v>342</v>
      </c>
    </row>
    <row r="14" spans="1:15" s="86" customFormat="1" ht="115.5" customHeight="1">
      <c r="A14" s="101">
        <v>3</v>
      </c>
      <c r="B14" s="102" t="s">
        <v>347</v>
      </c>
      <c r="C14" s="102" t="s">
        <v>154</v>
      </c>
      <c r="D14" s="102" t="s">
        <v>559</v>
      </c>
      <c r="E14" s="100">
        <v>10000</v>
      </c>
      <c r="F14" s="104">
        <v>10000</v>
      </c>
      <c r="G14" s="104">
        <v>10000</v>
      </c>
      <c r="H14" s="104">
        <v>10000</v>
      </c>
      <c r="I14" s="120" t="s">
        <v>170</v>
      </c>
      <c r="J14" s="102" t="s">
        <v>19</v>
      </c>
      <c r="K14" s="107" t="s">
        <v>342</v>
      </c>
    </row>
    <row r="15" spans="1:15" s="86" customFormat="1" ht="93.75" customHeight="1">
      <c r="A15" s="101">
        <v>4</v>
      </c>
      <c r="B15" s="102" t="s">
        <v>158</v>
      </c>
      <c r="C15" s="102" t="s">
        <v>159</v>
      </c>
      <c r="D15" s="102" t="s">
        <v>160</v>
      </c>
      <c r="E15" s="100">
        <v>30000</v>
      </c>
      <c r="F15" s="104">
        <v>30000</v>
      </c>
      <c r="G15" s="104">
        <v>30000</v>
      </c>
      <c r="H15" s="104">
        <v>30000</v>
      </c>
      <c r="I15" s="120" t="s">
        <v>142</v>
      </c>
      <c r="J15" s="102" t="s">
        <v>161</v>
      </c>
      <c r="K15" s="107" t="s">
        <v>342</v>
      </c>
    </row>
    <row r="16" spans="1:15" s="86" customFormat="1" ht="160.5" customHeight="1">
      <c r="A16" s="101">
        <v>5</v>
      </c>
      <c r="B16" s="102" t="s">
        <v>348</v>
      </c>
      <c r="C16" s="102" t="s">
        <v>163</v>
      </c>
      <c r="D16" s="102" t="s">
        <v>289</v>
      </c>
      <c r="E16" s="100">
        <v>100000</v>
      </c>
      <c r="F16" s="104">
        <v>100000</v>
      </c>
      <c r="G16" s="104">
        <v>100000</v>
      </c>
      <c r="H16" s="104">
        <v>100000</v>
      </c>
      <c r="I16" s="120" t="s">
        <v>142</v>
      </c>
      <c r="J16" s="109" t="s">
        <v>560</v>
      </c>
      <c r="K16" s="107" t="s">
        <v>309</v>
      </c>
    </row>
    <row r="17" spans="5:8">
      <c r="E17" s="304">
        <f>SUM(E12:E16)</f>
        <v>280000</v>
      </c>
      <c r="F17" s="304">
        <f>SUM(F12:F16)</f>
        <v>280000</v>
      </c>
      <c r="G17" s="304">
        <f>SUM(G12:G16)</f>
        <v>280000</v>
      </c>
      <c r="H17" s="304">
        <f>SUM(H12:H16)</f>
        <v>280000</v>
      </c>
    </row>
  </sheetData>
  <mergeCells count="12">
    <mergeCell ref="A2:K2"/>
    <mergeCell ref="A3:K3"/>
    <mergeCell ref="A4:K4"/>
    <mergeCell ref="A10:A11"/>
    <mergeCell ref="B10:B11"/>
    <mergeCell ref="C10:C11"/>
    <mergeCell ref="E10:H10"/>
    <mergeCell ref="J10:J11"/>
    <mergeCell ref="K10:K11"/>
    <mergeCell ref="A6:K6"/>
    <mergeCell ref="B7:K7"/>
    <mergeCell ref="A8:K8"/>
  </mergeCells>
  <printOptions horizontalCentered="1"/>
  <pageMargins left="0.11811023622047245" right="0.19685039370078741" top="0.74803149606299213" bottom="0.55118110236220474" header="0.31496062992125984" footer="0.31496062992125984"/>
  <pageSetup paperSize="9" firstPageNumber="51" orientation="landscape" useFirstPageNumber="1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9" workbookViewId="0">
      <selection activeCell="E12" sqref="E12:H15"/>
    </sheetView>
  </sheetViews>
  <sheetFormatPr defaultColWidth="10" defaultRowHeight="21"/>
  <cols>
    <col min="1" max="1" width="4.5703125" style="88" customWidth="1"/>
    <col min="2" max="2" width="17" style="88" customWidth="1"/>
    <col min="3" max="3" width="19.42578125" style="88" customWidth="1"/>
    <col min="4" max="4" width="21.5703125" style="88" customWidth="1"/>
    <col min="5" max="8" width="7.7109375" style="88" customWidth="1"/>
    <col min="9" max="9" width="14" style="88" customWidth="1"/>
    <col min="10" max="10" width="15.140625" style="88" customWidth="1"/>
    <col min="11" max="11" width="12" style="88" customWidth="1"/>
    <col min="12" max="12" width="12.7109375" style="1" customWidth="1"/>
    <col min="13" max="13" width="5.28515625" style="1" customWidth="1"/>
    <col min="14" max="16" width="12.7109375" style="1" customWidth="1"/>
    <col min="17" max="16384" width="10" style="1"/>
  </cols>
  <sheetData>
    <row r="1" spans="1:12">
      <c r="K1" s="90" t="s">
        <v>13</v>
      </c>
    </row>
    <row r="2" spans="1:12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2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2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2" s="3" customFormat="1" ht="23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2" s="3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2" s="3" customFormat="1" ht="23.25">
      <c r="A7" s="91" t="s">
        <v>9</v>
      </c>
      <c r="B7" s="422" t="s">
        <v>112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2" s="5" customFormat="1" ht="23.25">
      <c r="A8" s="423" t="s">
        <v>110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</row>
    <row r="9" spans="1:12" s="5" customFormat="1" ht="23.25">
      <c r="A9" s="94"/>
      <c r="B9" s="423" t="s">
        <v>523</v>
      </c>
      <c r="C9" s="423"/>
      <c r="D9" s="423"/>
      <c r="E9" s="423"/>
      <c r="F9" s="423"/>
      <c r="G9" s="423"/>
      <c r="H9" s="423"/>
      <c r="I9" s="423"/>
      <c r="J9" s="423"/>
      <c r="K9" s="423"/>
    </row>
    <row r="10" spans="1:12" ht="18.75" customHeight="1">
      <c r="A10" s="419" t="s">
        <v>0</v>
      </c>
      <c r="B10" s="419" t="s">
        <v>1</v>
      </c>
      <c r="C10" s="419" t="s">
        <v>2</v>
      </c>
      <c r="D10" s="145" t="s">
        <v>3</v>
      </c>
      <c r="E10" s="410" t="s">
        <v>4</v>
      </c>
      <c r="F10" s="410"/>
      <c r="G10" s="410"/>
      <c r="H10" s="410"/>
      <c r="I10" s="145" t="s">
        <v>5</v>
      </c>
      <c r="J10" s="419" t="s">
        <v>6</v>
      </c>
      <c r="K10" s="419" t="s">
        <v>7</v>
      </c>
    </row>
    <row r="11" spans="1:12">
      <c r="A11" s="420"/>
      <c r="B11" s="420"/>
      <c r="C11" s="420"/>
      <c r="D11" s="149" t="s">
        <v>10</v>
      </c>
      <c r="E11" s="145">
        <v>2561</v>
      </c>
      <c r="F11" s="145">
        <v>2562</v>
      </c>
      <c r="G11" s="145">
        <v>2563</v>
      </c>
      <c r="H11" s="145">
        <v>2564</v>
      </c>
      <c r="I11" s="149" t="s">
        <v>8</v>
      </c>
      <c r="J11" s="420"/>
      <c r="K11" s="420"/>
      <c r="L11" s="10"/>
    </row>
    <row r="12" spans="1:12" s="86" customFormat="1" ht="158.25" customHeight="1">
      <c r="A12" s="101">
        <v>1</v>
      </c>
      <c r="B12" s="102" t="s">
        <v>536</v>
      </c>
      <c r="C12" s="102" t="s">
        <v>17</v>
      </c>
      <c r="D12" s="103" t="s">
        <v>535</v>
      </c>
      <c r="E12" s="100">
        <v>50000</v>
      </c>
      <c r="F12" s="100">
        <v>50000</v>
      </c>
      <c r="G12" s="100">
        <v>50000</v>
      </c>
      <c r="H12" s="100">
        <v>50000</v>
      </c>
      <c r="I12" s="120" t="s">
        <v>162</v>
      </c>
      <c r="J12" s="102" t="s">
        <v>18</v>
      </c>
      <c r="K12" s="107" t="s">
        <v>309</v>
      </c>
    </row>
    <row r="13" spans="1:12" s="86" customFormat="1" ht="100.5" customHeight="1">
      <c r="A13" s="101">
        <v>2</v>
      </c>
      <c r="B13" s="102" t="s">
        <v>537</v>
      </c>
      <c r="C13" s="102" t="s">
        <v>538</v>
      </c>
      <c r="D13" s="103" t="s">
        <v>539</v>
      </c>
      <c r="E13" s="100">
        <v>50000</v>
      </c>
      <c r="F13" s="104">
        <v>50000</v>
      </c>
      <c r="G13" s="104">
        <v>50000</v>
      </c>
      <c r="H13" s="104">
        <v>50000</v>
      </c>
      <c r="I13" s="120" t="s">
        <v>162</v>
      </c>
      <c r="J13" s="102" t="s">
        <v>18</v>
      </c>
      <c r="K13" s="107" t="s">
        <v>309</v>
      </c>
    </row>
    <row r="14" spans="1:12" s="86" customFormat="1" ht="99" customHeight="1">
      <c r="A14" s="101">
        <v>3</v>
      </c>
      <c r="B14" s="102" t="s">
        <v>561</v>
      </c>
      <c r="C14" s="102" t="s">
        <v>20</v>
      </c>
      <c r="D14" s="102" t="s">
        <v>21</v>
      </c>
      <c r="E14" s="100">
        <v>20000</v>
      </c>
      <c r="F14" s="104">
        <v>20000</v>
      </c>
      <c r="G14" s="104">
        <v>20000</v>
      </c>
      <c r="H14" s="104">
        <v>20000</v>
      </c>
      <c r="I14" s="120" t="s">
        <v>168</v>
      </c>
      <c r="J14" s="102" t="s">
        <v>22</v>
      </c>
      <c r="K14" s="107" t="s">
        <v>309</v>
      </c>
    </row>
    <row r="15" spans="1:12">
      <c r="E15" s="304">
        <f>SUM(E12:E14)</f>
        <v>120000</v>
      </c>
      <c r="F15" s="304">
        <f>SUM(F12:F14)</f>
        <v>120000</v>
      </c>
      <c r="G15" s="304">
        <f>SUM(G12:G14)</f>
        <v>120000</v>
      </c>
      <c r="H15" s="304">
        <f>SUM(H12:H14)</f>
        <v>120000</v>
      </c>
    </row>
  </sheetData>
  <mergeCells count="13">
    <mergeCell ref="A8:K8"/>
    <mergeCell ref="A2:K2"/>
    <mergeCell ref="A3:K3"/>
    <mergeCell ref="A4:K4"/>
    <mergeCell ref="A6:K6"/>
    <mergeCell ref="B7:K7"/>
    <mergeCell ref="B9:K9"/>
    <mergeCell ref="A10:A11"/>
    <mergeCell ref="B10:B11"/>
    <mergeCell ref="C10:C11"/>
    <mergeCell ref="E10:H10"/>
    <mergeCell ref="J10:J11"/>
    <mergeCell ref="K10:K11"/>
  </mergeCells>
  <pageMargins left="0.19685039370078741" right="0.19685039370078741" top="0.74803149606299213" bottom="0.74803149606299213" header="0.31496062992125984" footer="0.31496062992125984"/>
  <pageSetup paperSize="9" firstPageNumber="57" orientation="landscape" useFirstPageNumber="1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"/>
  <sheetViews>
    <sheetView workbookViewId="0">
      <selection activeCell="J28" sqref="J28"/>
    </sheetView>
  </sheetViews>
  <sheetFormatPr defaultColWidth="10" defaultRowHeight="21"/>
  <cols>
    <col min="1" max="1" width="4.140625" style="88" customWidth="1"/>
    <col min="2" max="2" width="19.28515625" style="88" customWidth="1"/>
    <col min="3" max="3" width="22.85546875" style="88" customWidth="1"/>
    <col min="4" max="4" width="15.7109375" style="88" customWidth="1"/>
    <col min="5" max="5" width="9" style="88" customWidth="1"/>
    <col min="6" max="6" width="9.140625" style="88" customWidth="1"/>
    <col min="7" max="7" width="8.7109375" style="89" customWidth="1"/>
    <col min="8" max="8" width="9.85546875" style="88" customWidth="1"/>
    <col min="9" max="9" width="12.5703125" style="89" customWidth="1"/>
    <col min="10" max="10" width="17.140625" style="88" customWidth="1"/>
    <col min="11" max="11" width="10.28515625" style="88" customWidth="1"/>
    <col min="12" max="12" width="10.85546875" style="1" bestFit="1" customWidth="1"/>
    <col min="13" max="13" width="10.140625" style="1" bestFit="1" customWidth="1"/>
    <col min="14" max="15" width="11.5703125" style="1" bestFit="1" customWidth="1"/>
    <col min="16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2" customFormat="1" ht="23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5" s="2" customFormat="1" ht="23.25">
      <c r="A6" s="421" t="s">
        <v>122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2" customFormat="1" ht="23.25">
      <c r="A7" s="91" t="s">
        <v>9</v>
      </c>
      <c r="B7" s="422" t="s">
        <v>121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5" s="8" customFormat="1" ht="23.25">
      <c r="A8" s="94" t="s">
        <v>120</v>
      </c>
      <c r="B8" s="94"/>
      <c r="C8" s="94"/>
      <c r="D8" s="94"/>
      <c r="E8" s="95"/>
      <c r="F8" s="95"/>
      <c r="G8" s="96"/>
      <c r="H8" s="95"/>
      <c r="I8" s="96"/>
      <c r="J8" s="95"/>
      <c r="K8" s="95"/>
    </row>
    <row r="9" spans="1:15" s="8" customFormat="1" ht="23.25">
      <c r="A9" s="94"/>
      <c r="B9" s="94" t="s">
        <v>523</v>
      </c>
      <c r="C9" s="94"/>
      <c r="D9" s="94"/>
      <c r="E9" s="95"/>
      <c r="F9" s="95"/>
      <c r="G9" s="96"/>
      <c r="H9" s="95"/>
      <c r="I9" s="96"/>
      <c r="J9" s="95"/>
      <c r="K9" s="95"/>
    </row>
    <row r="10" spans="1:15">
      <c r="A10" s="419" t="s">
        <v>0</v>
      </c>
      <c r="B10" s="419" t="s">
        <v>1</v>
      </c>
      <c r="C10" s="419" t="s">
        <v>2</v>
      </c>
      <c r="D10" s="97" t="s">
        <v>3</v>
      </c>
      <c r="E10" s="410" t="s">
        <v>4</v>
      </c>
      <c r="F10" s="410"/>
      <c r="G10" s="410"/>
      <c r="H10" s="410"/>
      <c r="I10" s="97" t="s">
        <v>5</v>
      </c>
      <c r="J10" s="419" t="s">
        <v>6</v>
      </c>
      <c r="K10" s="419" t="s">
        <v>7</v>
      </c>
      <c r="L10" s="10"/>
    </row>
    <row r="11" spans="1:15" ht="42">
      <c r="A11" s="420"/>
      <c r="B11" s="420"/>
      <c r="C11" s="420"/>
      <c r="D11" s="98" t="s">
        <v>10</v>
      </c>
      <c r="E11" s="99">
        <v>2561</v>
      </c>
      <c r="F11" s="99">
        <v>2562</v>
      </c>
      <c r="G11" s="99">
        <v>2563</v>
      </c>
      <c r="H11" s="99">
        <v>2564</v>
      </c>
      <c r="I11" s="98" t="s">
        <v>8</v>
      </c>
      <c r="J11" s="420"/>
      <c r="K11" s="420"/>
    </row>
    <row r="12" spans="1:15" s="86" customFormat="1" ht="137.25" customHeight="1">
      <c r="A12" s="101">
        <v>1</v>
      </c>
      <c r="B12" s="102" t="s">
        <v>324</v>
      </c>
      <c r="C12" s="103" t="s">
        <v>230</v>
      </c>
      <c r="D12" s="102" t="s">
        <v>325</v>
      </c>
      <c r="E12" s="100">
        <v>10000</v>
      </c>
      <c r="F12" s="100">
        <v>10000</v>
      </c>
      <c r="G12" s="100">
        <v>10000</v>
      </c>
      <c r="H12" s="100">
        <v>10000</v>
      </c>
      <c r="I12" s="105" t="s">
        <v>232</v>
      </c>
      <c r="J12" s="103" t="s">
        <v>231</v>
      </c>
      <c r="K12" s="107" t="s">
        <v>326</v>
      </c>
      <c r="L12" s="87"/>
      <c r="M12" s="87"/>
      <c r="N12" s="87"/>
      <c r="O12" s="87"/>
    </row>
    <row r="13" spans="1:15" s="86" customFormat="1" ht="93.75" customHeight="1">
      <c r="A13" s="101">
        <v>2</v>
      </c>
      <c r="B13" s="102" t="s">
        <v>327</v>
      </c>
      <c r="C13" s="103" t="s">
        <v>234</v>
      </c>
      <c r="D13" s="102" t="s">
        <v>328</v>
      </c>
      <c r="E13" s="100">
        <v>100000</v>
      </c>
      <c r="F13" s="100">
        <v>100000</v>
      </c>
      <c r="G13" s="100">
        <v>100000</v>
      </c>
      <c r="H13" s="104"/>
      <c r="I13" s="105" t="s">
        <v>235</v>
      </c>
      <c r="J13" s="103" t="s">
        <v>233</v>
      </c>
      <c r="K13" s="107" t="s">
        <v>326</v>
      </c>
    </row>
    <row r="14" spans="1:15" s="86" customFormat="1" ht="189.75" customHeight="1">
      <c r="A14" s="101">
        <v>3</v>
      </c>
      <c r="B14" s="102" t="s">
        <v>525</v>
      </c>
      <c r="C14" s="103" t="s">
        <v>236</v>
      </c>
      <c r="D14" s="102" t="s">
        <v>241</v>
      </c>
      <c r="E14" s="100">
        <v>300000</v>
      </c>
      <c r="F14" s="100">
        <v>300000</v>
      </c>
      <c r="G14" s="100">
        <v>300000</v>
      </c>
      <c r="H14" s="100">
        <v>300000</v>
      </c>
      <c r="I14" s="105" t="s">
        <v>242</v>
      </c>
      <c r="J14" s="103" t="s">
        <v>36</v>
      </c>
      <c r="K14" s="109" t="s">
        <v>333</v>
      </c>
      <c r="L14" s="87"/>
      <c r="M14" s="87"/>
      <c r="N14" s="87"/>
      <c r="O14" s="87"/>
    </row>
    <row r="15" spans="1:15" s="86" customFormat="1" ht="184.5" customHeight="1">
      <c r="A15" s="101">
        <v>4</v>
      </c>
      <c r="B15" s="102" t="s">
        <v>526</v>
      </c>
      <c r="C15" s="103" t="s">
        <v>237</v>
      </c>
      <c r="D15" s="102" t="s">
        <v>240</v>
      </c>
      <c r="E15" s="100">
        <v>200000</v>
      </c>
      <c r="F15" s="100">
        <v>200000</v>
      </c>
      <c r="G15" s="100">
        <v>200000</v>
      </c>
      <c r="H15" s="100">
        <v>200000</v>
      </c>
      <c r="I15" s="105" t="s">
        <v>238</v>
      </c>
      <c r="J15" s="103" t="s">
        <v>239</v>
      </c>
      <c r="K15" s="109" t="s">
        <v>243</v>
      </c>
    </row>
    <row r="16" spans="1:15" s="86" customFormat="1" ht="159.75" customHeight="1">
      <c r="A16" s="101">
        <v>5</v>
      </c>
      <c r="B16" s="109" t="s">
        <v>527</v>
      </c>
      <c r="C16" s="103" t="s">
        <v>291</v>
      </c>
      <c r="D16" s="102" t="s">
        <v>292</v>
      </c>
      <c r="E16" s="100">
        <v>30000</v>
      </c>
      <c r="F16" s="100">
        <v>30000</v>
      </c>
      <c r="G16" s="100">
        <v>30000</v>
      </c>
      <c r="H16" s="100">
        <v>30000</v>
      </c>
      <c r="I16" s="105" t="s">
        <v>225</v>
      </c>
      <c r="J16" s="103" t="s">
        <v>293</v>
      </c>
      <c r="K16" s="109" t="s">
        <v>333</v>
      </c>
    </row>
    <row r="17" spans="1:15" s="86" customFormat="1" ht="123.75" customHeight="1">
      <c r="A17" s="101">
        <v>6</v>
      </c>
      <c r="B17" s="102" t="s">
        <v>297</v>
      </c>
      <c r="C17" s="103" t="s">
        <v>244</v>
      </c>
      <c r="D17" s="102" t="s">
        <v>663</v>
      </c>
      <c r="E17" s="100">
        <v>600000</v>
      </c>
      <c r="F17" s="100">
        <v>600000</v>
      </c>
      <c r="G17" s="100">
        <v>600000</v>
      </c>
      <c r="H17" s="100">
        <v>600000</v>
      </c>
      <c r="I17" s="105" t="s">
        <v>664</v>
      </c>
      <c r="J17" s="103" t="s">
        <v>245</v>
      </c>
      <c r="K17" s="109" t="s">
        <v>528</v>
      </c>
    </row>
    <row r="18" spans="1:15" s="86" customFormat="1" ht="123.75" customHeight="1">
      <c r="A18" s="101">
        <v>7</v>
      </c>
      <c r="B18" s="102" t="s">
        <v>330</v>
      </c>
      <c r="C18" s="103" t="s">
        <v>246</v>
      </c>
      <c r="D18" s="102" t="s">
        <v>247</v>
      </c>
      <c r="E18" s="100">
        <v>20000</v>
      </c>
      <c r="F18" s="100">
        <v>20000</v>
      </c>
      <c r="G18" s="100">
        <v>20000</v>
      </c>
      <c r="H18" s="100">
        <v>20000</v>
      </c>
      <c r="I18" s="105" t="s">
        <v>248</v>
      </c>
      <c r="J18" s="103" t="s">
        <v>331</v>
      </c>
      <c r="K18" s="107" t="s">
        <v>311</v>
      </c>
      <c r="L18" s="87"/>
      <c r="M18" s="87"/>
      <c r="N18" s="87"/>
      <c r="O18" s="87"/>
    </row>
    <row r="19" spans="1:15" s="86" customFormat="1" ht="86.25" customHeight="1">
      <c r="A19" s="101">
        <v>8</v>
      </c>
      <c r="B19" s="109" t="s">
        <v>329</v>
      </c>
      <c r="C19" s="103" t="s">
        <v>249</v>
      </c>
      <c r="D19" s="109" t="s">
        <v>332</v>
      </c>
      <c r="E19" s="100">
        <v>15000</v>
      </c>
      <c r="F19" s="100">
        <v>15000</v>
      </c>
      <c r="G19" s="100">
        <v>15000</v>
      </c>
      <c r="H19" s="100">
        <v>15000</v>
      </c>
      <c r="I19" s="110" t="s">
        <v>250</v>
      </c>
      <c r="J19" s="103" t="s">
        <v>251</v>
      </c>
      <c r="K19" s="107" t="s">
        <v>311</v>
      </c>
    </row>
    <row r="20" spans="1:15" s="86" customFormat="1" ht="117" customHeight="1">
      <c r="A20" s="101">
        <v>9</v>
      </c>
      <c r="B20" s="102" t="s">
        <v>304</v>
      </c>
      <c r="C20" s="102" t="s">
        <v>283</v>
      </c>
      <c r="D20" s="109" t="s">
        <v>564</v>
      </c>
      <c r="E20" s="104">
        <v>50000</v>
      </c>
      <c r="F20" s="226" t="s">
        <v>656</v>
      </c>
      <c r="G20" s="226" t="s">
        <v>656</v>
      </c>
      <c r="H20" s="226" t="s">
        <v>656</v>
      </c>
      <c r="I20" s="105" t="s">
        <v>290</v>
      </c>
      <c r="J20" s="102" t="s">
        <v>562</v>
      </c>
      <c r="K20" s="107" t="s">
        <v>522</v>
      </c>
      <c r="L20" s="87"/>
      <c r="M20" s="87"/>
      <c r="N20" s="87"/>
      <c r="O20" s="87"/>
    </row>
    <row r="21" spans="1:15" s="86" customFormat="1" ht="112.5" customHeight="1">
      <c r="A21" s="101">
        <v>10</v>
      </c>
      <c r="B21" s="102" t="s">
        <v>252</v>
      </c>
      <c r="C21" s="103" t="s">
        <v>253</v>
      </c>
      <c r="D21" s="109" t="s">
        <v>266</v>
      </c>
      <c r="E21" s="104">
        <v>200000</v>
      </c>
      <c r="F21" s="104">
        <v>200000</v>
      </c>
      <c r="G21" s="104">
        <v>200000</v>
      </c>
      <c r="H21" s="104">
        <v>200000</v>
      </c>
      <c r="I21" s="105" t="s">
        <v>520</v>
      </c>
      <c r="J21" s="152" t="s">
        <v>563</v>
      </c>
      <c r="K21" s="107" t="s">
        <v>333</v>
      </c>
    </row>
    <row r="22" spans="1:15" ht="91.5" customHeight="1">
      <c r="A22" s="101">
        <v>11</v>
      </c>
      <c r="B22" s="102" t="s">
        <v>516</v>
      </c>
      <c r="C22" s="103" t="s">
        <v>517</v>
      </c>
      <c r="D22" s="109" t="s">
        <v>518</v>
      </c>
      <c r="E22" s="104">
        <v>200000</v>
      </c>
      <c r="F22" s="226" t="s">
        <v>656</v>
      </c>
      <c r="G22" s="226" t="s">
        <v>656</v>
      </c>
      <c r="H22" s="226" t="s">
        <v>656</v>
      </c>
      <c r="I22" s="105" t="s">
        <v>519</v>
      </c>
      <c r="J22" s="103" t="s">
        <v>521</v>
      </c>
      <c r="K22" s="107" t="s">
        <v>522</v>
      </c>
    </row>
    <row r="23" spans="1:15" s="117" customFormat="1" ht="110.25" customHeight="1">
      <c r="A23" s="101">
        <v>12</v>
      </c>
      <c r="B23" s="102" t="s">
        <v>262</v>
      </c>
      <c r="C23" s="103" t="s">
        <v>263</v>
      </c>
      <c r="D23" s="102" t="s">
        <v>264</v>
      </c>
      <c r="E23" s="100">
        <v>100000</v>
      </c>
      <c r="F23" s="100">
        <v>100000</v>
      </c>
      <c r="G23" s="100">
        <v>100000</v>
      </c>
      <c r="H23" s="100">
        <v>100000</v>
      </c>
      <c r="I23" s="105" t="s">
        <v>524</v>
      </c>
      <c r="J23" s="106" t="s">
        <v>265</v>
      </c>
      <c r="K23" s="107" t="s">
        <v>336</v>
      </c>
    </row>
    <row r="24" spans="1:15">
      <c r="E24" s="304">
        <f>SUM(E12:E23)</f>
        <v>1825000</v>
      </c>
      <c r="F24" s="304">
        <f>SUM(F12:F23)</f>
        <v>1575000</v>
      </c>
      <c r="G24" s="349">
        <f>SUM(G12:G23)</f>
        <v>1575000</v>
      </c>
      <c r="H24" s="304">
        <f>SUM(H12:H23)</f>
        <v>1475000</v>
      </c>
      <c r="I24" s="88"/>
    </row>
    <row r="25" spans="1:15" ht="56.25" customHeight="1">
      <c r="I25" s="88"/>
    </row>
    <row r="26" spans="1:15">
      <c r="I26" s="88"/>
    </row>
    <row r="27" spans="1:15">
      <c r="I27" s="88"/>
    </row>
    <row r="28" spans="1:15">
      <c r="I28" s="88"/>
    </row>
  </sheetData>
  <mergeCells count="11">
    <mergeCell ref="K10:K11"/>
    <mergeCell ref="A2:K2"/>
    <mergeCell ref="A3:K3"/>
    <mergeCell ref="A4:K4"/>
    <mergeCell ref="A6:K6"/>
    <mergeCell ref="B7:K7"/>
    <mergeCell ref="A10:A11"/>
    <mergeCell ref="B10:B11"/>
    <mergeCell ref="C10:C11"/>
    <mergeCell ref="E10:H10"/>
    <mergeCell ref="J10:J11"/>
  </mergeCells>
  <pageMargins left="0.19685039370078741" right="0.19685039370078741" top="0.74803149606299213" bottom="0.74803149606299213" header="0.31496062992125984" footer="0.31496062992125984"/>
  <pageSetup paperSize="9" firstPageNumber="65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8"/>
  <sheetViews>
    <sheetView topLeftCell="A16" workbookViewId="0">
      <selection activeCell="K20" sqref="K20"/>
    </sheetView>
  </sheetViews>
  <sheetFormatPr defaultColWidth="10" defaultRowHeight="21"/>
  <cols>
    <col min="1" max="1" width="3.28515625" style="88" customWidth="1"/>
    <col min="2" max="2" width="18.42578125" style="88" customWidth="1"/>
    <col min="3" max="3" width="21.42578125" style="88" customWidth="1"/>
    <col min="4" max="4" width="14.7109375" style="88" customWidth="1"/>
    <col min="5" max="8" width="8.5703125" style="88" customWidth="1"/>
    <col min="9" max="9" width="12.85546875" style="88" customWidth="1"/>
    <col min="10" max="10" width="14.42578125" style="88" customWidth="1"/>
    <col min="11" max="11" width="12.5703125" style="88" customWidth="1"/>
    <col min="12" max="12" width="12" style="1" bestFit="1" customWidth="1"/>
    <col min="13" max="13" width="10" style="1"/>
    <col min="14" max="14" width="12" style="1" bestFit="1" customWidth="1"/>
    <col min="15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3" customFormat="1" ht="23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5" s="2" customFormat="1" ht="23.25">
      <c r="A6" s="421" t="s">
        <v>108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2" customFormat="1" ht="23.25">
      <c r="A7" s="133"/>
      <c r="B7" s="133" t="s">
        <v>113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5" s="2" customFormat="1" ht="23.25">
      <c r="A8" s="91" t="s">
        <v>9</v>
      </c>
      <c r="B8" s="422" t="s">
        <v>107</v>
      </c>
      <c r="C8" s="422"/>
      <c r="D8" s="422"/>
      <c r="E8" s="422"/>
      <c r="F8" s="422"/>
      <c r="G8" s="422"/>
      <c r="H8" s="422"/>
      <c r="I8" s="422"/>
      <c r="J8" s="422"/>
      <c r="K8" s="422"/>
    </row>
    <row r="9" spans="1:15" s="8" customFormat="1" ht="23.25">
      <c r="A9" s="94" t="s">
        <v>106</v>
      </c>
      <c r="B9" s="94"/>
      <c r="C9" s="94"/>
      <c r="D9" s="94"/>
      <c r="E9" s="95"/>
      <c r="F9" s="95"/>
      <c r="G9" s="95"/>
      <c r="H9" s="95"/>
      <c r="I9" s="95"/>
      <c r="J9" s="95"/>
      <c r="K9" s="95"/>
    </row>
    <row r="10" spans="1:15" s="8" customFormat="1" ht="23.25">
      <c r="A10" s="94"/>
      <c r="B10" s="94" t="s">
        <v>541</v>
      </c>
      <c r="C10" s="94"/>
      <c r="D10" s="94"/>
      <c r="E10" s="95"/>
      <c r="F10" s="95"/>
      <c r="G10" s="95"/>
      <c r="H10" s="95"/>
      <c r="I10" s="95"/>
      <c r="J10" s="95"/>
      <c r="K10" s="95"/>
    </row>
    <row r="11" spans="1:15" s="86" customFormat="1" ht="21" customHeight="1">
      <c r="A11" s="426" t="s">
        <v>0</v>
      </c>
      <c r="B11" s="426" t="s">
        <v>1</v>
      </c>
      <c r="C11" s="426" t="s">
        <v>2</v>
      </c>
      <c r="D11" s="147" t="s">
        <v>3</v>
      </c>
      <c r="E11" s="428" t="s">
        <v>4</v>
      </c>
      <c r="F11" s="429"/>
      <c r="G11" s="429"/>
      <c r="H11" s="430"/>
      <c r="I11" s="147" t="s">
        <v>5</v>
      </c>
      <c r="J11" s="426" t="s">
        <v>6</v>
      </c>
      <c r="K11" s="426" t="s">
        <v>7</v>
      </c>
      <c r="L11" s="87"/>
      <c r="M11" s="87"/>
      <c r="N11" s="87"/>
      <c r="O11" s="87"/>
    </row>
    <row r="12" spans="1:15" s="86" customFormat="1" ht="42">
      <c r="A12" s="427"/>
      <c r="B12" s="427"/>
      <c r="C12" s="427"/>
      <c r="D12" s="155" t="s">
        <v>10</v>
      </c>
      <c r="E12" s="148">
        <v>2561</v>
      </c>
      <c r="F12" s="148">
        <v>2562</v>
      </c>
      <c r="G12" s="148">
        <v>2563</v>
      </c>
      <c r="H12" s="148">
        <v>2564</v>
      </c>
      <c r="I12" s="155" t="s">
        <v>8</v>
      </c>
      <c r="J12" s="427"/>
      <c r="K12" s="427"/>
    </row>
    <row r="13" spans="1:15" s="86" customFormat="1" ht="148.5" customHeight="1">
      <c r="A13" s="101">
        <v>1</v>
      </c>
      <c r="B13" s="102" t="s">
        <v>379</v>
      </c>
      <c r="C13" s="103" t="s">
        <v>305</v>
      </c>
      <c r="D13" s="102" t="s">
        <v>201</v>
      </c>
      <c r="E13" s="100">
        <v>30000</v>
      </c>
      <c r="F13" s="104">
        <v>30000</v>
      </c>
      <c r="G13" s="104">
        <v>30000</v>
      </c>
      <c r="H13" s="104">
        <v>30000</v>
      </c>
      <c r="I13" s="105" t="s">
        <v>278</v>
      </c>
      <c r="J13" s="103" t="s">
        <v>202</v>
      </c>
      <c r="K13" s="107" t="s">
        <v>309</v>
      </c>
      <c r="L13" s="87"/>
      <c r="M13" s="87"/>
      <c r="N13" s="87"/>
      <c r="O13" s="87"/>
    </row>
    <row r="14" spans="1:15" ht="150.75" customHeight="1">
      <c r="A14" s="101">
        <v>2</v>
      </c>
      <c r="B14" s="109" t="s">
        <v>565</v>
      </c>
      <c r="C14" s="152" t="s">
        <v>200</v>
      </c>
      <c r="D14" s="109" t="s">
        <v>201</v>
      </c>
      <c r="E14" s="153">
        <v>20000</v>
      </c>
      <c r="F14" s="154">
        <v>20000</v>
      </c>
      <c r="G14" s="154">
        <v>20000</v>
      </c>
      <c r="H14" s="154">
        <v>20000</v>
      </c>
      <c r="I14" s="105" t="s">
        <v>278</v>
      </c>
      <c r="J14" s="152" t="s">
        <v>202</v>
      </c>
      <c r="K14" s="107" t="s">
        <v>311</v>
      </c>
    </row>
    <row r="15" spans="1:15" s="86" customFormat="1" ht="136.5" customHeight="1">
      <c r="A15" s="101">
        <v>3</v>
      </c>
      <c r="B15" s="102" t="s">
        <v>375</v>
      </c>
      <c r="C15" s="103" t="s">
        <v>198</v>
      </c>
      <c r="D15" s="109" t="s">
        <v>554</v>
      </c>
      <c r="E15" s="100">
        <v>30000</v>
      </c>
      <c r="F15" s="100">
        <v>30000</v>
      </c>
      <c r="G15" s="100">
        <v>30000</v>
      </c>
      <c r="H15" s="100">
        <v>30000</v>
      </c>
      <c r="I15" s="105" t="s">
        <v>285</v>
      </c>
      <c r="J15" s="103" t="s">
        <v>199</v>
      </c>
      <c r="K15" s="107" t="s">
        <v>309</v>
      </c>
    </row>
    <row r="16" spans="1:15" ht="176.25" customHeight="1">
      <c r="A16" s="101">
        <v>4</v>
      </c>
      <c r="B16" s="102" t="s">
        <v>371</v>
      </c>
      <c r="C16" s="103" t="s">
        <v>194</v>
      </c>
      <c r="D16" s="102" t="s">
        <v>372</v>
      </c>
      <c r="E16" s="100">
        <v>20000</v>
      </c>
      <c r="F16" s="100">
        <v>20000</v>
      </c>
      <c r="G16" s="100">
        <v>20000</v>
      </c>
      <c r="H16" s="100">
        <v>20000</v>
      </c>
      <c r="I16" s="105" t="s">
        <v>195</v>
      </c>
      <c r="J16" s="103" t="s">
        <v>373</v>
      </c>
      <c r="K16" s="107" t="s">
        <v>309</v>
      </c>
      <c r="L16" s="88"/>
    </row>
    <row r="17" spans="1:12" ht="131.25" customHeight="1">
      <c r="A17" s="101">
        <v>5</v>
      </c>
      <c r="B17" s="102" t="s">
        <v>368</v>
      </c>
      <c r="C17" s="103" t="s">
        <v>369</v>
      </c>
      <c r="D17" s="102" t="s">
        <v>196</v>
      </c>
      <c r="E17" s="100">
        <v>30000</v>
      </c>
      <c r="F17" s="100">
        <v>30000</v>
      </c>
      <c r="G17" s="104">
        <v>30000</v>
      </c>
      <c r="H17" s="104">
        <v>30000</v>
      </c>
      <c r="I17" s="105" t="s">
        <v>197</v>
      </c>
      <c r="J17" s="103" t="s">
        <v>370</v>
      </c>
      <c r="K17" s="107" t="s">
        <v>311</v>
      </c>
      <c r="L17" s="88"/>
    </row>
    <row r="18" spans="1:12">
      <c r="E18" s="304">
        <f>SUM(E13:E17)</f>
        <v>130000</v>
      </c>
      <c r="F18" s="304">
        <f>SUM(F13:F17)</f>
        <v>130000</v>
      </c>
      <c r="G18" s="304">
        <f>SUM(G13:G17)</f>
        <v>130000</v>
      </c>
      <c r="H18" s="304">
        <f>SUM(H13:H17)</f>
        <v>130000</v>
      </c>
      <c r="I18" s="304"/>
    </row>
  </sheetData>
  <mergeCells count="11">
    <mergeCell ref="A6:K6"/>
    <mergeCell ref="B8:K8"/>
    <mergeCell ref="A2:K2"/>
    <mergeCell ref="A3:K3"/>
    <mergeCell ref="A4:K4"/>
    <mergeCell ref="K11:K12"/>
    <mergeCell ref="A11:A12"/>
    <mergeCell ref="B11:B12"/>
    <mergeCell ref="C11:C12"/>
    <mergeCell ref="E11:H11"/>
    <mergeCell ref="J11:J12"/>
  </mergeCells>
  <printOptions horizontalCentered="1"/>
  <pageMargins left="0.19685039370078741" right="0.19685039370078741" top="0.74803149606299213" bottom="0.74803149606299213" header="0.31496062992125984" footer="0.31496062992125984"/>
  <pageSetup paperSize="9" firstPageNumber="28" orientation="landscape" useFirstPageNumber="1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"/>
  <sheetViews>
    <sheetView topLeftCell="A12" workbookViewId="0">
      <selection activeCell="J13" sqref="J13"/>
    </sheetView>
  </sheetViews>
  <sheetFormatPr defaultColWidth="10" defaultRowHeight="21"/>
  <cols>
    <col min="1" max="1" width="4.5703125" style="88" customWidth="1"/>
    <col min="2" max="2" width="16" style="88" customWidth="1"/>
    <col min="3" max="3" width="19.42578125" style="88" customWidth="1"/>
    <col min="4" max="4" width="21.5703125" style="88" customWidth="1"/>
    <col min="5" max="8" width="8.42578125" style="88" customWidth="1"/>
    <col min="9" max="9" width="14" style="88" customWidth="1"/>
    <col min="10" max="10" width="14.42578125" style="88" customWidth="1"/>
    <col min="11" max="11" width="10.7109375" style="88" customWidth="1"/>
    <col min="12" max="12" width="12.7109375" style="1" customWidth="1"/>
    <col min="13" max="13" width="5.28515625" style="1" customWidth="1"/>
    <col min="14" max="16" width="12.7109375" style="1" customWidth="1"/>
    <col min="17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3" customFormat="1" ht="23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5" s="3" customFormat="1" ht="23.25">
      <c r="A6" s="421" t="s">
        <v>116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3" customFormat="1" ht="23.25">
      <c r="A7" s="91" t="s">
        <v>9</v>
      </c>
      <c r="B7" s="422" t="s">
        <v>117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5" s="5" customFormat="1" ht="23.25">
      <c r="A8" s="423" t="s">
        <v>114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</row>
    <row r="9" spans="1:15" s="5" customFormat="1" ht="23.25">
      <c r="A9" s="94"/>
      <c r="B9" s="423" t="s">
        <v>541</v>
      </c>
      <c r="C9" s="423"/>
      <c r="D9" s="423"/>
      <c r="E9" s="423"/>
      <c r="F9" s="423"/>
      <c r="G9" s="423"/>
      <c r="H9" s="423"/>
      <c r="I9" s="423"/>
      <c r="J9" s="423"/>
      <c r="K9" s="423"/>
    </row>
    <row r="10" spans="1:15" ht="18.75" customHeight="1">
      <c r="A10" s="419" t="s">
        <v>0</v>
      </c>
      <c r="B10" s="419" t="s">
        <v>1</v>
      </c>
      <c r="C10" s="419" t="s">
        <v>2</v>
      </c>
      <c r="D10" s="97" t="s">
        <v>3</v>
      </c>
      <c r="E10" s="410" t="s">
        <v>4</v>
      </c>
      <c r="F10" s="410"/>
      <c r="G10" s="410"/>
      <c r="H10" s="410"/>
      <c r="I10" s="97" t="s">
        <v>5</v>
      </c>
      <c r="J10" s="419" t="s">
        <v>6</v>
      </c>
      <c r="K10" s="419" t="s">
        <v>7</v>
      </c>
      <c r="L10" s="10"/>
    </row>
    <row r="11" spans="1:15">
      <c r="A11" s="420"/>
      <c r="B11" s="420"/>
      <c r="C11" s="420"/>
      <c r="D11" s="98" t="s">
        <v>10</v>
      </c>
      <c r="E11" s="99">
        <v>2561</v>
      </c>
      <c r="F11" s="99">
        <v>2562</v>
      </c>
      <c r="G11" s="99">
        <v>2563</v>
      </c>
      <c r="H11" s="99">
        <v>2564</v>
      </c>
      <c r="I11" s="98" t="s">
        <v>8</v>
      </c>
      <c r="J11" s="420"/>
      <c r="K11" s="420"/>
    </row>
    <row r="12" spans="1:15" s="86" customFormat="1" ht="163.5" customHeight="1">
      <c r="A12" s="101">
        <v>1</v>
      </c>
      <c r="B12" s="102" t="s">
        <v>540</v>
      </c>
      <c r="C12" s="103" t="s">
        <v>37</v>
      </c>
      <c r="D12" s="102" t="s">
        <v>35</v>
      </c>
      <c r="E12" s="104">
        <v>20000</v>
      </c>
      <c r="F12" s="104">
        <v>20000</v>
      </c>
      <c r="G12" s="104">
        <v>20000</v>
      </c>
      <c r="H12" s="104">
        <v>20000</v>
      </c>
      <c r="I12" s="105" t="s">
        <v>169</v>
      </c>
      <c r="J12" s="102" t="s">
        <v>164</v>
      </c>
      <c r="K12" s="107" t="s">
        <v>311</v>
      </c>
    </row>
    <row r="13" spans="1:15" s="86" customFormat="1" ht="169.5" customHeight="1">
      <c r="A13" s="101">
        <v>2</v>
      </c>
      <c r="B13" s="102" t="s">
        <v>339</v>
      </c>
      <c r="C13" s="102" t="s">
        <v>165</v>
      </c>
      <c r="D13" s="102" t="s">
        <v>166</v>
      </c>
      <c r="E13" s="100">
        <v>10000</v>
      </c>
      <c r="F13" s="100">
        <v>10000</v>
      </c>
      <c r="G13" s="100">
        <v>10000</v>
      </c>
      <c r="H13" s="100">
        <v>10000</v>
      </c>
      <c r="I13" s="120" t="s">
        <v>341</v>
      </c>
      <c r="J13" s="102" t="s">
        <v>167</v>
      </c>
      <c r="K13" s="107" t="s">
        <v>311</v>
      </c>
      <c r="L13" s="87"/>
      <c r="M13" s="87"/>
      <c r="N13" s="87"/>
      <c r="O13" s="87"/>
    </row>
    <row r="14" spans="1:15" s="86" customFormat="1" ht="94.5" customHeight="1">
      <c r="A14" s="101">
        <v>3</v>
      </c>
      <c r="B14" s="102" t="s">
        <v>340</v>
      </c>
      <c r="C14" s="102" t="s">
        <v>267</v>
      </c>
      <c r="D14" s="103" t="s">
        <v>171</v>
      </c>
      <c r="E14" s="100">
        <v>200000</v>
      </c>
      <c r="F14" s="100">
        <v>200000</v>
      </c>
      <c r="G14" s="100">
        <v>200000</v>
      </c>
      <c r="H14" s="100">
        <v>200000</v>
      </c>
      <c r="I14" s="120" t="s">
        <v>172</v>
      </c>
      <c r="J14" s="102" t="s">
        <v>173</v>
      </c>
      <c r="K14" s="107" t="s">
        <v>311</v>
      </c>
    </row>
    <row r="15" spans="1:15">
      <c r="E15" s="304">
        <f>SUM(E12:E14)</f>
        <v>230000</v>
      </c>
      <c r="F15" s="304">
        <f>SUM(F12:F14)</f>
        <v>230000</v>
      </c>
      <c r="G15" s="304">
        <f>SUM(G12:G14)</f>
        <v>230000</v>
      </c>
      <c r="H15" s="304">
        <f>SUM(H12:H14)</f>
        <v>230000</v>
      </c>
      <c r="I15" s="304"/>
    </row>
  </sheetData>
  <mergeCells count="13">
    <mergeCell ref="A2:K2"/>
    <mergeCell ref="A3:K3"/>
    <mergeCell ref="A4:K4"/>
    <mergeCell ref="A6:K6"/>
    <mergeCell ref="B7:K7"/>
    <mergeCell ref="A8:K8"/>
    <mergeCell ref="B9:K9"/>
    <mergeCell ref="A10:A11"/>
    <mergeCell ref="B10:B11"/>
    <mergeCell ref="C10:C11"/>
    <mergeCell ref="E10:H10"/>
    <mergeCell ref="J10:J11"/>
    <mergeCell ref="K10:K11"/>
  </mergeCells>
  <pageMargins left="0.19685039370078741" right="0.19685039370078741" top="0.74803149606299213" bottom="0.74803149606299213" header="0.31496062992125984" footer="0.31496062992125984"/>
  <pageSetup paperSize="9" firstPageNumber="58" orientation="landscape" useFirstPageNumber="1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topLeftCell="A19" workbookViewId="0">
      <selection activeCell="E17" sqref="E17"/>
    </sheetView>
  </sheetViews>
  <sheetFormatPr defaultColWidth="10" defaultRowHeight="21"/>
  <cols>
    <col min="1" max="1" width="4.140625" style="88" customWidth="1"/>
    <col min="2" max="2" width="18.5703125" style="88" customWidth="1"/>
    <col min="3" max="3" width="23.5703125" style="88" customWidth="1"/>
    <col min="4" max="4" width="16.28515625" style="88" customWidth="1"/>
    <col min="5" max="5" width="7.85546875" style="88" customWidth="1"/>
    <col min="6" max="6" width="8.28515625" style="88" customWidth="1"/>
    <col min="7" max="7" width="7.5703125" style="88" customWidth="1"/>
    <col min="8" max="8" width="7.7109375" style="89" customWidth="1"/>
    <col min="9" max="9" width="17.85546875" style="88" customWidth="1"/>
    <col min="10" max="10" width="24.140625" style="88" customWidth="1"/>
    <col min="11" max="11" width="10.28515625" style="88" customWidth="1"/>
    <col min="12" max="12" width="10.140625" style="1" bestFit="1" customWidth="1"/>
    <col min="13" max="14" width="11.5703125" style="1" bestFit="1" customWidth="1"/>
    <col min="15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91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91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91"/>
    </row>
    <row r="5" spans="1:15" s="2" customFormat="1" ht="23.25">
      <c r="A5" s="92"/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5" s="2" customFormat="1" ht="23.25">
      <c r="A6" s="421" t="s">
        <v>122</v>
      </c>
      <c r="B6" s="421"/>
      <c r="C6" s="421"/>
      <c r="D6" s="421"/>
      <c r="E6" s="421"/>
      <c r="F6" s="421"/>
      <c r="G6" s="421"/>
      <c r="H6" s="421"/>
      <c r="I6" s="421"/>
      <c r="J6" s="421"/>
      <c r="K6" s="93"/>
    </row>
    <row r="7" spans="1:15" s="2" customFormat="1" ht="23.25">
      <c r="A7" s="91" t="s">
        <v>9</v>
      </c>
      <c r="B7" s="422" t="s">
        <v>121</v>
      </c>
      <c r="C7" s="422"/>
      <c r="D7" s="422"/>
      <c r="E7" s="422"/>
      <c r="F7" s="422"/>
      <c r="G7" s="422"/>
      <c r="H7" s="422"/>
      <c r="I7" s="422"/>
      <c r="J7" s="422"/>
      <c r="K7" s="93"/>
    </row>
    <row r="8" spans="1:15" s="8" customFormat="1" ht="23.25">
      <c r="A8" s="94" t="s">
        <v>120</v>
      </c>
      <c r="B8" s="94"/>
      <c r="C8" s="94"/>
      <c r="D8" s="94"/>
      <c r="E8" s="95"/>
      <c r="F8" s="95"/>
      <c r="G8" s="95"/>
      <c r="H8" s="96"/>
      <c r="I8" s="95"/>
      <c r="J8" s="95"/>
      <c r="K8" s="95"/>
    </row>
    <row r="9" spans="1:15" s="8" customFormat="1" ht="23.25">
      <c r="A9" s="94"/>
      <c r="B9" s="94" t="s">
        <v>530</v>
      </c>
      <c r="C9" s="94"/>
      <c r="D9" s="94"/>
      <c r="E9" s="95"/>
      <c r="F9" s="95"/>
      <c r="G9" s="95"/>
      <c r="H9" s="96"/>
      <c r="I9" s="95"/>
      <c r="J9" s="95"/>
      <c r="K9" s="95"/>
    </row>
    <row r="10" spans="1:15" ht="18" customHeight="1">
      <c r="A10" s="419" t="s">
        <v>0</v>
      </c>
      <c r="B10" s="419" t="s">
        <v>1</v>
      </c>
      <c r="C10" s="419" t="s">
        <v>2</v>
      </c>
      <c r="D10" s="97" t="s">
        <v>3</v>
      </c>
      <c r="E10" s="414" t="s">
        <v>4</v>
      </c>
      <c r="F10" s="424"/>
      <c r="G10" s="424"/>
      <c r="H10" s="431"/>
      <c r="I10" s="97" t="s">
        <v>5</v>
      </c>
      <c r="J10" s="419" t="s">
        <v>6</v>
      </c>
      <c r="K10" s="419" t="s">
        <v>7</v>
      </c>
    </row>
    <row r="11" spans="1:15" ht="42">
      <c r="A11" s="420"/>
      <c r="B11" s="420"/>
      <c r="C11" s="420"/>
      <c r="D11" s="98" t="s">
        <v>10</v>
      </c>
      <c r="E11" s="99">
        <v>2561</v>
      </c>
      <c r="F11" s="99">
        <v>2562</v>
      </c>
      <c r="G11" s="99">
        <v>2563</v>
      </c>
      <c r="H11" s="99">
        <v>2564</v>
      </c>
      <c r="I11" s="98" t="s">
        <v>8</v>
      </c>
      <c r="J11" s="420"/>
      <c r="K11" s="420"/>
    </row>
    <row r="12" spans="1:15" s="86" customFormat="1" ht="111.75" customHeight="1">
      <c r="A12" s="101">
        <v>1</v>
      </c>
      <c r="B12" s="102" t="s">
        <v>320</v>
      </c>
      <c r="C12" s="103" t="s">
        <v>313</v>
      </c>
      <c r="D12" s="102" t="s">
        <v>219</v>
      </c>
      <c r="E12" s="100">
        <v>20000</v>
      </c>
      <c r="F12" s="100">
        <v>20000</v>
      </c>
      <c r="G12" s="100">
        <v>20000</v>
      </c>
      <c r="H12" s="100">
        <v>20000</v>
      </c>
      <c r="I12" s="105" t="s">
        <v>220</v>
      </c>
      <c r="J12" s="103" t="s">
        <v>319</v>
      </c>
      <c r="K12" s="107" t="s">
        <v>311</v>
      </c>
      <c r="L12" s="87"/>
      <c r="M12" s="87"/>
      <c r="N12" s="87"/>
    </row>
    <row r="13" spans="1:15" s="86" customFormat="1" ht="98.25" customHeight="1">
      <c r="A13" s="101">
        <v>2</v>
      </c>
      <c r="B13" s="102" t="s">
        <v>542</v>
      </c>
      <c r="C13" s="103" t="s">
        <v>312</v>
      </c>
      <c r="D13" s="102" t="s">
        <v>222</v>
      </c>
      <c r="E13" s="100">
        <v>20000</v>
      </c>
      <c r="F13" s="100">
        <v>20000</v>
      </c>
      <c r="G13" s="100">
        <v>20000</v>
      </c>
      <c r="H13" s="100">
        <v>20000</v>
      </c>
      <c r="I13" s="105" t="s">
        <v>221</v>
      </c>
      <c r="J13" s="106" t="s">
        <v>315</v>
      </c>
      <c r="K13" s="107" t="s">
        <v>310</v>
      </c>
    </row>
    <row r="14" spans="1:15" s="86" customFormat="1" ht="133.5" customHeight="1">
      <c r="A14" s="101">
        <v>3</v>
      </c>
      <c r="B14" s="102" t="s">
        <v>543</v>
      </c>
      <c r="C14" s="103" t="s">
        <v>544</v>
      </c>
      <c r="D14" s="102" t="s">
        <v>317</v>
      </c>
      <c r="E14" s="100">
        <v>20000</v>
      </c>
      <c r="F14" s="100">
        <v>20000</v>
      </c>
      <c r="G14" s="100">
        <v>20000</v>
      </c>
      <c r="H14" s="100">
        <v>20000</v>
      </c>
      <c r="I14" s="105" t="s">
        <v>318</v>
      </c>
      <c r="J14" s="102" t="s">
        <v>316</v>
      </c>
      <c r="K14" s="107" t="s">
        <v>309</v>
      </c>
    </row>
    <row r="15" spans="1:15" s="86" customFormat="1" ht="143.25" customHeight="1">
      <c r="A15" s="101">
        <v>4</v>
      </c>
      <c r="B15" s="102" t="s">
        <v>323</v>
      </c>
      <c r="C15" s="103" t="s">
        <v>321</v>
      </c>
      <c r="D15" s="102" t="s">
        <v>223</v>
      </c>
      <c r="E15" s="100">
        <v>20000</v>
      </c>
      <c r="F15" s="100">
        <v>20000</v>
      </c>
      <c r="G15" s="100">
        <v>20000</v>
      </c>
      <c r="H15" s="100">
        <v>20000</v>
      </c>
      <c r="I15" s="105" t="s">
        <v>224</v>
      </c>
      <c r="J15" s="103" t="s">
        <v>322</v>
      </c>
      <c r="K15" s="107" t="s">
        <v>311</v>
      </c>
      <c r="L15" s="87"/>
      <c r="M15" s="87"/>
      <c r="N15" s="87"/>
      <c r="O15" s="87"/>
    </row>
    <row r="16" spans="1:15" s="86" customFormat="1" ht="100.5" customHeight="1">
      <c r="A16" s="101">
        <v>5</v>
      </c>
      <c r="B16" s="102" t="s">
        <v>529</v>
      </c>
      <c r="C16" s="103" t="s">
        <v>226</v>
      </c>
      <c r="D16" s="102" t="s">
        <v>227</v>
      </c>
      <c r="E16" s="100">
        <v>100000</v>
      </c>
      <c r="F16" s="100">
        <v>100000</v>
      </c>
      <c r="G16" s="100">
        <v>100000</v>
      </c>
      <c r="H16" s="100">
        <v>100000</v>
      </c>
      <c r="I16" s="105" t="s">
        <v>229</v>
      </c>
      <c r="J16" s="106" t="s">
        <v>228</v>
      </c>
      <c r="K16" s="107" t="s">
        <v>309</v>
      </c>
    </row>
    <row r="17" spans="5:8">
      <c r="E17" s="304">
        <f>COUNT(E12:E16)</f>
        <v>5</v>
      </c>
      <c r="F17" s="304">
        <f>COUNT(F12:F16)</f>
        <v>5</v>
      </c>
      <c r="G17" s="304">
        <f>COUNT(G12:G16)</f>
        <v>5</v>
      </c>
      <c r="H17" s="349">
        <f>COUNT(H12:H16)</f>
        <v>5</v>
      </c>
    </row>
  </sheetData>
  <mergeCells count="11">
    <mergeCell ref="A2:J2"/>
    <mergeCell ref="A3:J3"/>
    <mergeCell ref="A4:J4"/>
    <mergeCell ref="A6:J6"/>
    <mergeCell ref="B7:J7"/>
    <mergeCell ref="K10:K11"/>
    <mergeCell ref="A10:A11"/>
    <mergeCell ref="B10:B11"/>
    <mergeCell ref="C10:C11"/>
    <mergeCell ref="E10:H10"/>
    <mergeCell ref="J10:J11"/>
  </mergeCells>
  <pageMargins left="0.19685039370078741" right="0.19685039370078741" top="0.74803149606299213" bottom="0.74803149606299213" header="0.31496062992125984" footer="0.31496062992125984"/>
  <pageSetup paperSize="9" firstPageNumber="61" orientation="landscape" useFirstPageNumber="1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0"/>
  <sheetViews>
    <sheetView topLeftCell="A18" workbookViewId="0">
      <selection activeCell="E12" sqref="E12:H20"/>
    </sheetView>
  </sheetViews>
  <sheetFormatPr defaultColWidth="10" defaultRowHeight="21"/>
  <cols>
    <col min="1" max="1" width="4.140625" style="88" customWidth="1"/>
    <col min="2" max="2" width="19.140625" style="88" customWidth="1"/>
    <col min="3" max="3" width="20.42578125" style="88" customWidth="1"/>
    <col min="4" max="4" width="15.7109375" style="88" customWidth="1"/>
    <col min="5" max="5" width="9.7109375" style="88" customWidth="1"/>
    <col min="6" max="6" width="10.42578125" style="88" customWidth="1"/>
    <col min="7" max="7" width="9.7109375" style="88" customWidth="1"/>
    <col min="8" max="8" width="9.5703125" style="88" customWidth="1"/>
    <col min="9" max="9" width="14.42578125" style="89" customWidth="1"/>
    <col min="10" max="10" width="18.7109375" style="88" customWidth="1"/>
    <col min="11" max="11" width="10.7109375" style="88" customWidth="1"/>
    <col min="12" max="12" width="10.85546875" style="1" bestFit="1" customWidth="1"/>
    <col min="13" max="13" width="10.140625" style="1" bestFit="1" customWidth="1"/>
    <col min="14" max="15" width="13.140625" style="1" bestFit="1" customWidth="1"/>
    <col min="16" max="16384" width="10" style="1"/>
  </cols>
  <sheetData>
    <row r="1" spans="1:17">
      <c r="K1" s="90" t="s">
        <v>13</v>
      </c>
    </row>
    <row r="2" spans="1:17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7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7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7" s="2" customFormat="1" ht="23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7" s="2" customFormat="1" ht="23.25">
      <c r="A6" s="421" t="s">
        <v>122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7" s="2" customFormat="1" ht="23.25">
      <c r="A7" s="91" t="s">
        <v>9</v>
      </c>
      <c r="B7" s="422" t="s">
        <v>121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7" s="8" customFormat="1" ht="23.25">
      <c r="A8" s="94" t="s">
        <v>120</v>
      </c>
      <c r="B8" s="94"/>
      <c r="C8" s="94"/>
      <c r="D8" s="94"/>
      <c r="E8" s="95"/>
      <c r="F8" s="95"/>
      <c r="G8" s="95"/>
      <c r="H8" s="95"/>
      <c r="I8" s="111"/>
      <c r="J8" s="112"/>
      <c r="K8" s="95"/>
    </row>
    <row r="9" spans="1:17" s="8" customFormat="1" ht="23.25">
      <c r="A9" s="94"/>
      <c r="B9" s="94" t="s">
        <v>545</v>
      </c>
      <c r="C9" s="94"/>
      <c r="D9" s="94"/>
      <c r="E9" s="95"/>
      <c r="F9" s="95"/>
      <c r="G9" s="95"/>
      <c r="H9" s="95"/>
      <c r="I9" s="96"/>
      <c r="J9" s="95"/>
      <c r="K9" s="95"/>
    </row>
    <row r="10" spans="1:17">
      <c r="A10" s="419" t="s">
        <v>0</v>
      </c>
      <c r="B10" s="419" t="s">
        <v>1</v>
      </c>
      <c r="C10" s="419" t="s">
        <v>2</v>
      </c>
      <c r="D10" s="97" t="s">
        <v>3</v>
      </c>
      <c r="E10" s="410" t="s">
        <v>4</v>
      </c>
      <c r="F10" s="410"/>
      <c r="G10" s="410"/>
      <c r="H10" s="410"/>
      <c r="I10" s="97" t="s">
        <v>5</v>
      </c>
      <c r="J10" s="419" t="s">
        <v>6</v>
      </c>
      <c r="K10" s="419" t="s">
        <v>7</v>
      </c>
      <c r="L10" s="10"/>
      <c r="M10" s="10"/>
    </row>
    <row r="11" spans="1:17" ht="42">
      <c r="A11" s="420"/>
      <c r="B11" s="420"/>
      <c r="C11" s="420"/>
      <c r="D11" s="98" t="s">
        <v>10</v>
      </c>
      <c r="E11" s="99">
        <v>2561</v>
      </c>
      <c r="F11" s="99">
        <v>2562</v>
      </c>
      <c r="G11" s="99">
        <v>2563</v>
      </c>
      <c r="H11" s="99">
        <v>2564</v>
      </c>
      <c r="I11" s="98" t="s">
        <v>8</v>
      </c>
      <c r="J11" s="420"/>
      <c r="K11" s="420"/>
    </row>
    <row r="12" spans="1:17" s="86" customFormat="1" ht="91.5" customHeight="1">
      <c r="A12" s="101">
        <v>1</v>
      </c>
      <c r="B12" s="102" t="s">
        <v>334</v>
      </c>
      <c r="C12" s="103" t="s">
        <v>254</v>
      </c>
      <c r="D12" s="102" t="s">
        <v>255</v>
      </c>
      <c r="E12" s="100">
        <v>105000</v>
      </c>
      <c r="F12" s="104">
        <v>110000</v>
      </c>
      <c r="G12" s="104">
        <v>115000</v>
      </c>
      <c r="H12" s="104">
        <v>120000</v>
      </c>
      <c r="I12" s="105" t="s">
        <v>259</v>
      </c>
      <c r="J12" s="103" t="s">
        <v>256</v>
      </c>
      <c r="K12" s="107" t="s">
        <v>644</v>
      </c>
      <c r="L12" s="87"/>
      <c r="M12" s="87"/>
      <c r="N12" s="87"/>
      <c r="O12" s="87"/>
    </row>
    <row r="13" spans="1:17" s="86" customFormat="1" ht="89.25" customHeight="1">
      <c r="A13" s="101">
        <v>2</v>
      </c>
      <c r="B13" s="102" t="s">
        <v>335</v>
      </c>
      <c r="C13" s="103" t="s">
        <v>257</v>
      </c>
      <c r="D13" s="102" t="s">
        <v>258</v>
      </c>
      <c r="E13" s="100">
        <v>160000</v>
      </c>
      <c r="F13" s="104">
        <v>170000</v>
      </c>
      <c r="G13" s="104">
        <v>180000</v>
      </c>
      <c r="H13" s="104">
        <v>190000</v>
      </c>
      <c r="I13" s="105" t="s">
        <v>260</v>
      </c>
      <c r="J13" s="103" t="s">
        <v>261</v>
      </c>
      <c r="K13" s="107" t="s">
        <v>645</v>
      </c>
    </row>
    <row r="14" spans="1:17" s="86" customFormat="1" ht="113.25" customHeight="1">
      <c r="A14" s="101">
        <v>3</v>
      </c>
      <c r="B14" s="102" t="s">
        <v>573</v>
      </c>
      <c r="C14" s="102" t="s">
        <v>307</v>
      </c>
      <c r="D14" s="102" t="s">
        <v>185</v>
      </c>
      <c r="E14" s="100">
        <v>1000000</v>
      </c>
      <c r="F14" s="100">
        <v>1000000</v>
      </c>
      <c r="G14" s="100">
        <v>1000000</v>
      </c>
      <c r="H14" s="100">
        <v>1000000</v>
      </c>
      <c r="I14" s="120" t="s">
        <v>186</v>
      </c>
      <c r="J14" s="102" t="s">
        <v>187</v>
      </c>
      <c r="K14" s="107" t="s">
        <v>311</v>
      </c>
      <c r="L14" s="87"/>
      <c r="M14" s="87"/>
      <c r="N14" s="87"/>
      <c r="O14" s="87"/>
    </row>
    <row r="15" spans="1:17" s="86" customFormat="1" ht="88.5" customHeight="1">
      <c r="A15" s="101">
        <v>4</v>
      </c>
      <c r="B15" s="102" t="s">
        <v>351</v>
      </c>
      <c r="C15" s="102" t="s">
        <v>31</v>
      </c>
      <c r="D15" s="102" t="s">
        <v>189</v>
      </c>
      <c r="E15" s="100">
        <v>150000</v>
      </c>
      <c r="F15" s="100">
        <v>150000</v>
      </c>
      <c r="G15" s="100">
        <v>150000</v>
      </c>
      <c r="H15" s="100">
        <v>150000</v>
      </c>
      <c r="I15" s="120" t="s">
        <v>190</v>
      </c>
      <c r="J15" s="102" t="s">
        <v>32</v>
      </c>
      <c r="K15" s="107" t="s">
        <v>311</v>
      </c>
    </row>
    <row r="16" spans="1:17" s="86" customFormat="1" ht="112.5" customHeight="1">
      <c r="A16" s="101">
        <v>5</v>
      </c>
      <c r="B16" s="102" t="s">
        <v>352</v>
      </c>
      <c r="C16" s="102" t="s">
        <v>207</v>
      </c>
      <c r="D16" s="102" t="s">
        <v>213</v>
      </c>
      <c r="E16" s="131">
        <v>8172000</v>
      </c>
      <c r="F16" s="131">
        <v>8172000</v>
      </c>
      <c r="G16" s="131">
        <v>8172000</v>
      </c>
      <c r="H16" s="131">
        <v>8172000</v>
      </c>
      <c r="I16" s="105" t="s">
        <v>209</v>
      </c>
      <c r="J16" s="102" t="s">
        <v>208</v>
      </c>
      <c r="K16" s="107" t="s">
        <v>311</v>
      </c>
      <c r="L16" s="87"/>
      <c r="M16" s="87"/>
      <c r="N16" s="87"/>
      <c r="O16" s="87"/>
      <c r="P16" s="87"/>
      <c r="Q16" s="87"/>
    </row>
    <row r="17" spans="1:11" s="86" customFormat="1" ht="87" customHeight="1">
      <c r="A17" s="110">
        <v>6</v>
      </c>
      <c r="B17" s="102" t="s">
        <v>353</v>
      </c>
      <c r="C17" s="102" t="s">
        <v>207</v>
      </c>
      <c r="D17" s="102" t="s">
        <v>214</v>
      </c>
      <c r="E17" s="100">
        <v>2217600</v>
      </c>
      <c r="F17" s="100">
        <v>2217600</v>
      </c>
      <c r="G17" s="100">
        <v>2217600</v>
      </c>
      <c r="H17" s="100">
        <v>2217600</v>
      </c>
      <c r="I17" s="105" t="s">
        <v>212</v>
      </c>
      <c r="J17" s="102" t="s">
        <v>210</v>
      </c>
      <c r="K17" s="107" t="s">
        <v>309</v>
      </c>
    </row>
    <row r="18" spans="1:11" s="86" customFormat="1" ht="94.5" customHeight="1">
      <c r="A18" s="101">
        <v>7</v>
      </c>
      <c r="B18" s="102" t="s">
        <v>354</v>
      </c>
      <c r="C18" s="102" t="s">
        <v>216</v>
      </c>
      <c r="D18" s="102" t="s">
        <v>215</v>
      </c>
      <c r="E18" s="104">
        <v>30000</v>
      </c>
      <c r="F18" s="104">
        <v>30000</v>
      </c>
      <c r="G18" s="104">
        <v>30000</v>
      </c>
      <c r="H18" s="104">
        <v>30000</v>
      </c>
      <c r="I18" s="105" t="s">
        <v>217</v>
      </c>
      <c r="J18" s="102" t="s">
        <v>211</v>
      </c>
      <c r="K18" s="107" t="s">
        <v>311</v>
      </c>
    </row>
    <row r="19" spans="1:11" ht="97.5" customHeight="1">
      <c r="A19" s="101">
        <v>8</v>
      </c>
      <c r="B19" s="102" t="s">
        <v>548</v>
      </c>
      <c r="C19" s="102" t="s">
        <v>546</v>
      </c>
      <c r="D19" s="102" t="s">
        <v>547</v>
      </c>
      <c r="E19" s="100">
        <v>25000</v>
      </c>
      <c r="F19" s="100">
        <v>25000</v>
      </c>
      <c r="G19" s="100">
        <v>25000</v>
      </c>
      <c r="H19" s="100">
        <v>25000</v>
      </c>
      <c r="I19" s="120" t="s">
        <v>549</v>
      </c>
      <c r="J19" s="102" t="s">
        <v>550</v>
      </c>
      <c r="K19" s="107" t="s">
        <v>311</v>
      </c>
    </row>
    <row r="20" spans="1:11">
      <c r="E20" s="304">
        <f>COUNT(E12:E19)</f>
        <v>8</v>
      </c>
      <c r="F20" s="304">
        <f>COUNT(F12:F19)</f>
        <v>8</v>
      </c>
      <c r="G20" s="304">
        <f>COUNT(G12:G19)</f>
        <v>8</v>
      </c>
      <c r="H20" s="304">
        <f>COUNT(H12:H19)</f>
        <v>8</v>
      </c>
    </row>
  </sheetData>
  <mergeCells count="11">
    <mergeCell ref="K10:K11"/>
    <mergeCell ref="A2:K2"/>
    <mergeCell ref="A3:K3"/>
    <mergeCell ref="A4:K4"/>
    <mergeCell ref="A6:K6"/>
    <mergeCell ref="B7:K7"/>
    <mergeCell ref="A10:A11"/>
    <mergeCell ref="B10:B11"/>
    <mergeCell ref="C10:C11"/>
    <mergeCell ref="E10:H10"/>
    <mergeCell ref="J10:J11"/>
  </mergeCells>
  <pageMargins left="0.19685039370078741" right="0.19685039370078741" top="0.74803149606299213" bottom="0.74803149606299213" header="0.31496062992125984" footer="0.31496062992125984"/>
  <pageSetup paperSize="9" firstPageNumber="73" orientation="landscape" useFirstPageNumber="1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6" workbookViewId="0">
      <selection activeCell="E17" sqref="E17"/>
    </sheetView>
  </sheetViews>
  <sheetFormatPr defaultRowHeight="21"/>
  <cols>
    <col min="1" max="1" width="3.7109375" style="88" customWidth="1"/>
    <col min="2" max="2" width="14.140625" style="88" customWidth="1"/>
    <col min="3" max="3" width="22.7109375" style="88" customWidth="1"/>
    <col min="4" max="4" width="13.28515625" style="88" customWidth="1"/>
    <col min="5" max="5" width="8.5703125" style="88" customWidth="1"/>
    <col min="6" max="7" width="8.7109375" style="88" customWidth="1"/>
    <col min="8" max="8" width="9" style="88" customWidth="1"/>
    <col min="9" max="9" width="12.85546875" style="89" customWidth="1"/>
    <col min="10" max="10" width="16.28515625" style="88" customWidth="1"/>
    <col min="11" max="11" width="10.140625" style="88" customWidth="1"/>
  </cols>
  <sheetData>
    <row r="1" spans="1:13" s="1" customFormat="1">
      <c r="A1" s="88"/>
      <c r="B1" s="88"/>
      <c r="C1" s="88"/>
      <c r="D1" s="88"/>
      <c r="E1" s="88"/>
      <c r="F1" s="88"/>
      <c r="G1" s="88"/>
      <c r="H1" s="88"/>
      <c r="I1" s="89"/>
      <c r="J1" s="88"/>
      <c r="K1" s="90" t="s">
        <v>60</v>
      </c>
    </row>
    <row r="2" spans="1:13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3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3" s="3" customFormat="1" ht="23.25">
      <c r="A4" s="418" t="s">
        <v>589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3" s="3" customFormat="1" ht="23.25">
      <c r="A5" s="418" t="s">
        <v>590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6" spans="1:13" s="3" customFormat="1" ht="23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3" s="2" customFormat="1" ht="23.25">
      <c r="A7" s="421" t="s">
        <v>109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</row>
    <row r="8" spans="1:13" s="2" customFormat="1" ht="23.25">
      <c r="A8" s="91" t="s">
        <v>9</v>
      </c>
      <c r="B8" s="422" t="s">
        <v>112</v>
      </c>
      <c r="C8" s="422"/>
      <c r="D8" s="422"/>
      <c r="E8" s="422"/>
      <c r="F8" s="422"/>
      <c r="G8" s="422"/>
      <c r="H8" s="422"/>
      <c r="I8" s="422"/>
      <c r="J8" s="422"/>
      <c r="K8" s="422"/>
    </row>
    <row r="9" spans="1:13" s="5" customFormat="1" ht="21" customHeight="1">
      <c r="A9" s="423" t="s">
        <v>110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</row>
    <row r="10" spans="1:13" s="5" customFormat="1" ht="21" customHeight="1">
      <c r="A10" s="94"/>
      <c r="B10" s="94" t="s">
        <v>394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3" s="8" customFormat="1">
      <c r="A11" s="419" t="s">
        <v>0</v>
      </c>
      <c r="B11" s="419" t="s">
        <v>1</v>
      </c>
      <c r="C11" s="419" t="s">
        <v>2</v>
      </c>
      <c r="D11" s="156" t="s">
        <v>3</v>
      </c>
      <c r="E11" s="410" t="s">
        <v>4</v>
      </c>
      <c r="F11" s="410"/>
      <c r="G11" s="410"/>
      <c r="H11" s="410"/>
      <c r="I11" s="156" t="s">
        <v>5</v>
      </c>
      <c r="J11" s="419" t="s">
        <v>6</v>
      </c>
      <c r="K11" s="419" t="s">
        <v>7</v>
      </c>
    </row>
    <row r="12" spans="1:13" s="1" customFormat="1" ht="42">
      <c r="A12" s="420"/>
      <c r="B12" s="420"/>
      <c r="C12" s="420"/>
      <c r="D12" s="161" t="s">
        <v>10</v>
      </c>
      <c r="E12" s="158">
        <v>2561</v>
      </c>
      <c r="F12" s="158">
        <v>2562</v>
      </c>
      <c r="G12" s="158">
        <v>2563</v>
      </c>
      <c r="H12" s="158">
        <v>2564</v>
      </c>
      <c r="I12" s="161" t="s">
        <v>8</v>
      </c>
      <c r="J12" s="420"/>
      <c r="K12" s="420"/>
      <c r="L12" s="10"/>
      <c r="M12" s="10"/>
    </row>
    <row r="13" spans="1:13" s="86" customFormat="1" ht="105.75" customHeight="1">
      <c r="A13" s="101">
        <v>1</v>
      </c>
      <c r="B13" s="102" t="s">
        <v>591</v>
      </c>
      <c r="C13" s="103" t="s">
        <v>592</v>
      </c>
      <c r="D13" s="102" t="s">
        <v>593</v>
      </c>
      <c r="E13" s="100">
        <v>592900</v>
      </c>
      <c r="F13" s="100">
        <v>592900</v>
      </c>
      <c r="G13" s="100">
        <v>592900</v>
      </c>
      <c r="H13" s="100">
        <v>592900</v>
      </c>
      <c r="I13" s="105" t="s">
        <v>599</v>
      </c>
      <c r="J13" s="103" t="s">
        <v>598</v>
      </c>
      <c r="K13" s="107" t="s">
        <v>646</v>
      </c>
    </row>
    <row r="14" spans="1:13" s="86" customFormat="1" ht="105" customHeight="1">
      <c r="A14" s="101">
        <v>2</v>
      </c>
      <c r="B14" s="102" t="s">
        <v>611</v>
      </c>
      <c r="C14" s="103" t="s">
        <v>612</v>
      </c>
      <c r="D14" s="102" t="s">
        <v>613</v>
      </c>
      <c r="E14" s="100">
        <v>2024000</v>
      </c>
      <c r="F14" s="100">
        <v>2024000</v>
      </c>
      <c r="G14" s="100">
        <v>2024000</v>
      </c>
      <c r="H14" s="100">
        <v>2024000</v>
      </c>
      <c r="I14" s="105" t="s">
        <v>614</v>
      </c>
      <c r="J14" s="103" t="s">
        <v>615</v>
      </c>
      <c r="K14" s="107" t="s">
        <v>646</v>
      </c>
    </row>
    <row r="15" spans="1:13" s="118" customFormat="1" ht="111" customHeight="1">
      <c r="A15" s="101">
        <v>3</v>
      </c>
      <c r="B15" s="102" t="s">
        <v>594</v>
      </c>
      <c r="C15" s="103" t="s">
        <v>595</v>
      </c>
      <c r="D15" s="102" t="s">
        <v>596</v>
      </c>
      <c r="E15" s="100">
        <v>205700</v>
      </c>
      <c r="F15" s="100">
        <v>205700</v>
      </c>
      <c r="G15" s="100">
        <v>205700</v>
      </c>
      <c r="H15" s="100">
        <v>205700</v>
      </c>
      <c r="I15" s="105" t="s">
        <v>600</v>
      </c>
      <c r="J15" s="103" t="s">
        <v>597</v>
      </c>
      <c r="K15" s="107" t="s">
        <v>646</v>
      </c>
    </row>
    <row r="16" spans="1:13" s="86" customFormat="1" ht="106.5" customHeight="1">
      <c r="A16" s="101">
        <v>4</v>
      </c>
      <c r="B16" s="102" t="s">
        <v>601</v>
      </c>
      <c r="C16" s="103" t="s">
        <v>602</v>
      </c>
      <c r="D16" s="102" t="s">
        <v>603</v>
      </c>
      <c r="E16" s="100">
        <v>246020</v>
      </c>
      <c r="F16" s="100">
        <v>246020</v>
      </c>
      <c r="G16" s="100">
        <v>246020</v>
      </c>
      <c r="H16" s="100">
        <v>246020</v>
      </c>
      <c r="I16" s="105" t="s">
        <v>604</v>
      </c>
      <c r="J16" s="103" t="s">
        <v>605</v>
      </c>
      <c r="K16" s="107" t="s">
        <v>646</v>
      </c>
    </row>
    <row r="17" spans="1:15" s="387" customFormat="1" ht="108.75" customHeight="1">
      <c r="A17" s="101">
        <v>5</v>
      </c>
      <c r="B17" s="102" t="s">
        <v>606</v>
      </c>
      <c r="C17" s="103" t="s">
        <v>607</v>
      </c>
      <c r="D17" s="102" t="s">
        <v>608</v>
      </c>
      <c r="E17" s="100">
        <v>1028800</v>
      </c>
      <c r="F17" s="100">
        <v>1028800</v>
      </c>
      <c r="G17" s="100">
        <v>1028800</v>
      </c>
      <c r="H17" s="100">
        <v>1028800</v>
      </c>
      <c r="I17" s="105" t="s">
        <v>609</v>
      </c>
      <c r="J17" s="103" t="s">
        <v>610</v>
      </c>
      <c r="K17" s="107" t="s">
        <v>646</v>
      </c>
    </row>
    <row r="18" spans="1:15">
      <c r="A18" s="174"/>
      <c r="B18" s="175"/>
      <c r="C18" s="176"/>
      <c r="D18" s="175"/>
      <c r="E18" s="177"/>
      <c r="F18" s="177"/>
      <c r="G18" s="177"/>
      <c r="H18" s="177"/>
      <c r="I18" s="178"/>
      <c r="J18" s="176"/>
      <c r="K18" s="179"/>
    </row>
    <row r="19" spans="1:15">
      <c r="A19" s="174"/>
      <c r="B19" s="175"/>
      <c r="C19" s="176"/>
      <c r="D19" s="175"/>
      <c r="E19" s="177">
        <f>COUNT(E13:E18)</f>
        <v>5</v>
      </c>
      <c r="F19" s="177">
        <f>COUNT(F13:F18)</f>
        <v>5</v>
      </c>
      <c r="G19" s="177">
        <f>COUNT(G13:G18)</f>
        <v>5</v>
      </c>
      <c r="H19" s="177">
        <f>COUNT(H13:H18)</f>
        <v>5</v>
      </c>
      <c r="I19" s="178"/>
      <c r="J19" s="176"/>
      <c r="K19" s="179"/>
    </row>
    <row r="20" spans="1:15" s="2" customFormat="1">
      <c r="A20" s="88"/>
      <c r="B20" s="88"/>
      <c r="C20" s="88"/>
      <c r="D20" s="88"/>
      <c r="E20" s="88"/>
      <c r="F20" s="88"/>
      <c r="G20" s="88"/>
      <c r="H20" s="88"/>
      <c r="I20" s="89"/>
      <c r="J20" s="88"/>
      <c r="K20" s="88"/>
    </row>
    <row r="21" spans="1:15" s="6" customFormat="1">
      <c r="A21" s="88"/>
      <c r="B21" s="88"/>
      <c r="C21" s="88"/>
      <c r="D21" s="88"/>
      <c r="E21" s="88"/>
      <c r="F21" s="88"/>
      <c r="G21" s="88"/>
      <c r="H21" s="88"/>
      <c r="I21" s="89"/>
      <c r="J21" s="88"/>
      <c r="K21" s="88"/>
    </row>
    <row r="22" spans="1:15" s="6" customFormat="1">
      <c r="A22" s="88"/>
      <c r="B22" s="88"/>
      <c r="C22" s="88"/>
      <c r="D22" s="88"/>
      <c r="E22" s="88"/>
      <c r="F22" s="88"/>
      <c r="G22" s="88"/>
      <c r="H22" s="88"/>
      <c r="I22" s="89"/>
      <c r="J22" s="88"/>
      <c r="K22" s="88"/>
    </row>
    <row r="23" spans="1:15" s="1" customFormat="1" ht="18.75" customHeight="1">
      <c r="A23" s="88"/>
      <c r="B23" s="88"/>
      <c r="C23" s="88"/>
      <c r="D23" s="88"/>
      <c r="E23" s="88"/>
      <c r="F23" s="88"/>
      <c r="G23" s="88"/>
      <c r="H23" s="88"/>
      <c r="I23" s="89"/>
      <c r="J23" s="88"/>
      <c r="K23" s="88"/>
      <c r="L23" s="10"/>
    </row>
    <row r="24" spans="1:15" s="1" customFormat="1" ht="18.75" customHeight="1">
      <c r="A24" s="88"/>
      <c r="B24" s="88"/>
      <c r="C24" s="88"/>
      <c r="D24" s="88"/>
      <c r="E24" s="88"/>
      <c r="F24" s="88"/>
      <c r="G24" s="88"/>
      <c r="H24" s="88"/>
      <c r="I24" s="89"/>
      <c r="J24" s="88"/>
      <c r="K24" s="88"/>
    </row>
    <row r="25" spans="1:15" s="86" customFormat="1" ht="141.75" customHeight="1">
      <c r="A25" s="88"/>
      <c r="B25" s="88"/>
      <c r="C25" s="88"/>
      <c r="D25" s="88"/>
      <c r="E25" s="88"/>
      <c r="F25" s="88"/>
      <c r="G25" s="88"/>
      <c r="H25" s="88"/>
      <c r="I25" s="89"/>
      <c r="J25" s="88"/>
      <c r="K25" s="88"/>
      <c r="L25" s="87"/>
      <c r="M25" s="87"/>
      <c r="N25" s="87"/>
      <c r="O25" s="87"/>
    </row>
  </sheetData>
  <mergeCells count="13">
    <mergeCell ref="K11:K12"/>
    <mergeCell ref="A4:K4"/>
    <mergeCell ref="A9:K9"/>
    <mergeCell ref="A2:K2"/>
    <mergeCell ref="A3:K3"/>
    <mergeCell ref="A5:K5"/>
    <mergeCell ref="A7:K7"/>
    <mergeCell ref="B8:K8"/>
    <mergeCell ref="A11:A12"/>
    <mergeCell ref="B11:B12"/>
    <mergeCell ref="C11:C12"/>
    <mergeCell ref="E11:H11"/>
    <mergeCell ref="J11:J12"/>
  </mergeCells>
  <pageMargins left="0.23622047244094491" right="0.23622047244094491" top="0.74803149606299213" bottom="0.74803149606299213" header="0.31496062992125984" footer="0.31496062992125984"/>
  <pageSetup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10" workbookViewId="0">
      <selection activeCell="U12" sqref="T12:U12"/>
    </sheetView>
  </sheetViews>
  <sheetFormatPr defaultRowHeight="21"/>
  <cols>
    <col min="1" max="1" width="3.7109375" style="88" customWidth="1"/>
    <col min="2" max="2" width="14.140625" style="88" customWidth="1"/>
    <col min="3" max="3" width="22.7109375" style="88" customWidth="1"/>
    <col min="4" max="4" width="13.28515625" style="88" customWidth="1"/>
    <col min="5" max="8" width="8.140625" style="88" customWidth="1"/>
    <col min="9" max="9" width="12.85546875" style="89" customWidth="1"/>
    <col min="10" max="10" width="16.28515625" style="88" customWidth="1"/>
    <col min="11" max="11" width="10.140625" style="88" customWidth="1"/>
  </cols>
  <sheetData>
    <row r="1" spans="1:13" s="1" customFormat="1">
      <c r="A1" s="88"/>
      <c r="B1" s="88"/>
      <c r="C1" s="88"/>
      <c r="D1" s="88"/>
      <c r="E1" s="88"/>
      <c r="F1" s="88"/>
      <c r="G1" s="88"/>
      <c r="H1" s="89"/>
      <c r="I1" s="88"/>
      <c r="J1" s="180"/>
      <c r="K1" s="90" t="s">
        <v>60</v>
      </c>
    </row>
    <row r="2" spans="1:13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91"/>
    </row>
    <row r="3" spans="1:13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91"/>
    </row>
    <row r="4" spans="1:13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91"/>
    </row>
    <row r="5" spans="1:13" s="2" customFormat="1" ht="23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93"/>
    </row>
    <row r="6" spans="1:13" s="2" customFormat="1" ht="23.25">
      <c r="A6" s="421" t="s">
        <v>122</v>
      </c>
      <c r="B6" s="421"/>
      <c r="C6" s="421"/>
      <c r="D6" s="421"/>
      <c r="E6" s="421"/>
      <c r="F6" s="421"/>
      <c r="G6" s="421"/>
      <c r="H6" s="421"/>
      <c r="I6" s="421"/>
      <c r="J6" s="421"/>
      <c r="K6" s="93"/>
    </row>
    <row r="7" spans="1:13" s="2" customFormat="1" ht="23.25">
      <c r="A7" s="91" t="s">
        <v>9</v>
      </c>
      <c r="B7" s="422" t="s">
        <v>121</v>
      </c>
      <c r="C7" s="422"/>
      <c r="D7" s="422"/>
      <c r="E7" s="422"/>
      <c r="F7" s="422"/>
      <c r="G7" s="422"/>
      <c r="H7" s="422"/>
      <c r="I7" s="422"/>
      <c r="J7" s="422"/>
      <c r="K7" s="93"/>
    </row>
    <row r="8" spans="1:13" s="8" customFormat="1" ht="23.25">
      <c r="A8" s="94" t="s">
        <v>120</v>
      </c>
      <c r="B8" s="94"/>
      <c r="C8" s="94"/>
      <c r="D8" s="94"/>
      <c r="E8" s="95"/>
      <c r="F8" s="95"/>
      <c r="G8" s="95"/>
      <c r="H8" s="96"/>
      <c r="I8" s="95"/>
      <c r="J8" s="95"/>
      <c r="K8" s="95"/>
    </row>
    <row r="9" spans="1:13" s="8" customFormat="1" ht="23.25">
      <c r="A9" s="94"/>
      <c r="B9" s="94" t="s">
        <v>530</v>
      </c>
      <c r="C9" s="94"/>
      <c r="D9" s="94"/>
      <c r="E9" s="95"/>
      <c r="F9" s="95"/>
      <c r="G9" s="95"/>
      <c r="H9" s="96"/>
      <c r="I9" s="95"/>
      <c r="J9" s="95"/>
      <c r="K9" s="95"/>
    </row>
    <row r="10" spans="1:13" s="8" customFormat="1">
      <c r="A10" s="419" t="s">
        <v>0</v>
      </c>
      <c r="B10" s="419" t="s">
        <v>1</v>
      </c>
      <c r="C10" s="419" t="s">
        <v>2</v>
      </c>
      <c r="D10" s="193" t="s">
        <v>3</v>
      </c>
      <c r="E10" s="410" t="s">
        <v>4</v>
      </c>
      <c r="F10" s="410"/>
      <c r="G10" s="410"/>
      <c r="H10" s="410"/>
      <c r="I10" s="193" t="s">
        <v>5</v>
      </c>
      <c r="J10" s="419" t="s">
        <v>6</v>
      </c>
      <c r="K10" s="419" t="s">
        <v>7</v>
      </c>
    </row>
    <row r="11" spans="1:13" s="1" customFormat="1" ht="42">
      <c r="A11" s="420"/>
      <c r="B11" s="420"/>
      <c r="C11" s="420"/>
      <c r="D11" s="194" t="s">
        <v>10</v>
      </c>
      <c r="E11" s="195">
        <v>2561</v>
      </c>
      <c r="F11" s="195">
        <v>2562</v>
      </c>
      <c r="G11" s="195">
        <v>2563</v>
      </c>
      <c r="H11" s="195">
        <v>2564</v>
      </c>
      <c r="I11" s="194" t="s">
        <v>8</v>
      </c>
      <c r="J11" s="420"/>
      <c r="K11" s="420"/>
      <c r="L11" s="10"/>
      <c r="M11" s="10"/>
    </row>
    <row r="12" spans="1:13" ht="158.25" customHeight="1">
      <c r="A12" s="169">
        <v>1</v>
      </c>
      <c r="B12" s="167" t="s">
        <v>616</v>
      </c>
      <c r="C12" s="167" t="s">
        <v>617</v>
      </c>
      <c r="D12" s="167" t="s">
        <v>618</v>
      </c>
      <c r="E12" s="171">
        <v>15000</v>
      </c>
      <c r="F12" s="171">
        <v>15000</v>
      </c>
      <c r="G12" s="171">
        <v>15000</v>
      </c>
      <c r="H12" s="171">
        <v>15000</v>
      </c>
      <c r="I12" s="168" t="s">
        <v>619</v>
      </c>
      <c r="J12" s="167" t="s">
        <v>620</v>
      </c>
      <c r="K12" s="172" t="s">
        <v>621</v>
      </c>
    </row>
    <row r="13" spans="1:13" ht="120" customHeight="1">
      <c r="A13" s="173">
        <v>2</v>
      </c>
      <c r="B13" s="167" t="s">
        <v>622</v>
      </c>
      <c r="C13" s="167" t="s">
        <v>623</v>
      </c>
      <c r="D13" s="167" t="s">
        <v>624</v>
      </c>
      <c r="E13" s="164">
        <v>20000</v>
      </c>
      <c r="F13" s="164">
        <v>20000</v>
      </c>
      <c r="G13" s="164">
        <v>20000</v>
      </c>
      <c r="H13" s="164">
        <v>20000</v>
      </c>
      <c r="I13" s="168" t="s">
        <v>625</v>
      </c>
      <c r="J13" s="167" t="s">
        <v>626</v>
      </c>
      <c r="K13" s="172" t="s">
        <v>665</v>
      </c>
    </row>
    <row r="14" spans="1:13" s="1" customFormat="1" ht="120.75" customHeight="1">
      <c r="A14" s="169">
        <v>3</v>
      </c>
      <c r="B14" s="167" t="s">
        <v>630</v>
      </c>
      <c r="C14" s="167" t="s">
        <v>631</v>
      </c>
      <c r="D14" s="167" t="s">
        <v>624</v>
      </c>
      <c r="E14" s="164">
        <v>30000</v>
      </c>
      <c r="F14" s="164">
        <v>30000</v>
      </c>
      <c r="G14" s="164">
        <v>30000</v>
      </c>
      <c r="H14" s="164">
        <v>30000</v>
      </c>
      <c r="I14" s="168" t="s">
        <v>625</v>
      </c>
      <c r="J14" s="167" t="s">
        <v>632</v>
      </c>
      <c r="K14" s="172" t="s">
        <v>665</v>
      </c>
    </row>
    <row r="15" spans="1:13" ht="114" customHeight="1">
      <c r="A15" s="169">
        <v>4</v>
      </c>
      <c r="B15" s="167" t="s">
        <v>633</v>
      </c>
      <c r="C15" s="167" t="s">
        <v>634</v>
      </c>
      <c r="D15" s="167" t="s">
        <v>624</v>
      </c>
      <c r="E15" s="164">
        <v>20000</v>
      </c>
      <c r="F15" s="164">
        <v>20000</v>
      </c>
      <c r="G15" s="164">
        <v>20000</v>
      </c>
      <c r="H15" s="164">
        <v>20000</v>
      </c>
      <c r="I15" s="168" t="s">
        <v>625</v>
      </c>
      <c r="J15" s="167" t="s">
        <v>635</v>
      </c>
      <c r="K15" s="172" t="s">
        <v>665</v>
      </c>
    </row>
    <row r="16" spans="1:13">
      <c r="A16" s="174"/>
      <c r="B16" s="175"/>
      <c r="C16" s="175"/>
      <c r="D16" s="175"/>
      <c r="E16" s="177">
        <f>SUM(E12:E15)</f>
        <v>85000</v>
      </c>
      <c r="F16" s="177">
        <f>SUM(F12:F15)</f>
        <v>85000</v>
      </c>
      <c r="G16" s="177">
        <f>SUM(G12:G15)</f>
        <v>85000</v>
      </c>
      <c r="H16" s="177">
        <f>SUM(H12:H15)</f>
        <v>85000</v>
      </c>
      <c r="I16" s="178"/>
      <c r="J16" s="175"/>
      <c r="K16" s="181"/>
    </row>
    <row r="17" spans="1:11">
      <c r="A17" s="174"/>
      <c r="B17" s="175"/>
      <c r="C17" s="175"/>
      <c r="D17" s="175"/>
      <c r="E17" s="177"/>
      <c r="F17" s="177"/>
      <c r="G17" s="177"/>
      <c r="H17" s="177"/>
      <c r="I17" s="178"/>
      <c r="J17" s="175"/>
      <c r="K17" s="179"/>
    </row>
  </sheetData>
  <mergeCells count="11">
    <mergeCell ref="K10:K11"/>
    <mergeCell ref="A2:J2"/>
    <mergeCell ref="A3:J3"/>
    <mergeCell ref="A4:J4"/>
    <mergeCell ref="A6:J6"/>
    <mergeCell ref="B7:J7"/>
    <mergeCell ref="A10:A11"/>
    <mergeCell ref="B10:B11"/>
    <mergeCell ref="C10:C11"/>
    <mergeCell ref="E10:H10"/>
    <mergeCell ref="J10:J11"/>
  </mergeCells>
  <pageMargins left="0.23622047244094491" right="0.23622047244094491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Ruler="0" topLeftCell="A10" zoomScale="110" zoomScaleNormal="110" zoomScaleSheetLayoutView="110" workbookViewId="0">
      <selection activeCell="G16" sqref="G16"/>
    </sheetView>
  </sheetViews>
  <sheetFormatPr defaultColWidth="10" defaultRowHeight="18.75"/>
  <cols>
    <col min="1" max="1" width="4.42578125" style="43" customWidth="1"/>
    <col min="2" max="2" width="20.85546875" style="44" customWidth="1"/>
    <col min="3" max="5" width="11.85546875" style="44" bestFit="1" customWidth="1"/>
    <col min="6" max="6" width="13.5703125" style="45" customWidth="1"/>
    <col min="7" max="7" width="11.42578125" style="44" customWidth="1"/>
    <col min="8" max="16384" width="10" style="44"/>
  </cols>
  <sheetData>
    <row r="1" spans="1:7">
      <c r="A1" s="69"/>
    </row>
    <row r="2" spans="1:7">
      <c r="G2" s="4" t="s">
        <v>60</v>
      </c>
    </row>
    <row r="3" spans="1:7">
      <c r="A3" s="69"/>
      <c r="G3" s="74"/>
    </row>
    <row r="4" spans="1:7" s="47" customFormat="1" ht="20.25">
      <c r="A4" s="397" t="s">
        <v>54</v>
      </c>
      <c r="B4" s="397"/>
      <c r="C4" s="397"/>
      <c r="D4" s="397"/>
      <c r="E4" s="397"/>
      <c r="F4" s="397"/>
      <c r="G4" s="397"/>
    </row>
    <row r="5" spans="1:7" s="47" customFormat="1" ht="20.25">
      <c r="A5" s="397" t="s">
        <v>96</v>
      </c>
      <c r="B5" s="397"/>
      <c r="C5" s="397"/>
      <c r="D5" s="397"/>
      <c r="E5" s="397"/>
      <c r="F5" s="397"/>
      <c r="G5" s="397"/>
    </row>
    <row r="6" spans="1:7" s="47" customFormat="1" ht="20.25">
      <c r="A6" s="405" t="s">
        <v>61</v>
      </c>
      <c r="B6" s="406"/>
      <c r="C6" s="406"/>
      <c r="D6" s="406"/>
      <c r="E6" s="406"/>
      <c r="F6" s="406"/>
      <c r="G6" s="406"/>
    </row>
    <row r="7" spans="1:7" ht="21" customHeight="1">
      <c r="A7" s="409" t="s">
        <v>55</v>
      </c>
      <c r="B7" s="407" t="s">
        <v>56</v>
      </c>
      <c r="C7" s="409" t="s">
        <v>53</v>
      </c>
      <c r="D7" s="409"/>
      <c r="E7" s="409"/>
      <c r="F7" s="409"/>
      <c r="G7" s="409" t="s">
        <v>7</v>
      </c>
    </row>
    <row r="8" spans="1:7" ht="21" customHeight="1">
      <c r="A8" s="409"/>
      <c r="B8" s="408"/>
      <c r="C8" s="14" t="s">
        <v>57</v>
      </c>
      <c r="D8" s="14" t="s">
        <v>58</v>
      </c>
      <c r="E8" s="14" t="s">
        <v>97</v>
      </c>
      <c r="F8" s="46" t="s">
        <v>59</v>
      </c>
      <c r="G8" s="409"/>
    </row>
    <row r="9" spans="1:7" s="53" customFormat="1" ht="94.5" customHeight="1">
      <c r="A9" s="48">
        <v>1</v>
      </c>
      <c r="B9" s="73" t="s">
        <v>102</v>
      </c>
      <c r="C9" s="49">
        <v>2537000</v>
      </c>
      <c r="D9" s="49"/>
      <c r="E9" s="50"/>
      <c r="F9" s="51">
        <f>SUM(C9:E9)</f>
        <v>2537000</v>
      </c>
      <c r="G9" s="52" t="s">
        <v>99</v>
      </c>
    </row>
    <row r="10" spans="1:7" s="54" customFormat="1" ht="93.75" customHeight="1">
      <c r="A10" s="77">
        <v>2</v>
      </c>
      <c r="B10" s="84" t="s">
        <v>101</v>
      </c>
      <c r="C10" s="76">
        <v>2120000</v>
      </c>
      <c r="D10" s="76"/>
      <c r="E10" s="75"/>
      <c r="F10" s="85">
        <f t="shared" ref="F10:F11" si="0">SUM(C10:E10)</f>
        <v>2120000</v>
      </c>
      <c r="G10" s="78" t="s">
        <v>99</v>
      </c>
    </row>
    <row r="11" spans="1:7" s="54" customFormat="1" ht="96" customHeight="1">
      <c r="A11" s="48">
        <v>3</v>
      </c>
      <c r="B11" s="7" t="s">
        <v>100</v>
      </c>
      <c r="C11" s="49">
        <v>700000</v>
      </c>
      <c r="D11" s="49"/>
      <c r="E11" s="50"/>
      <c r="F11" s="51">
        <f t="shared" si="0"/>
        <v>700000</v>
      </c>
      <c r="G11" s="52" t="s">
        <v>99</v>
      </c>
    </row>
    <row r="12" spans="1:7" ht="33.75" customHeight="1">
      <c r="A12" s="403" t="s">
        <v>298</v>
      </c>
      <c r="B12" s="404"/>
      <c r="C12" s="55">
        <f>SUM(C9:C11)</f>
        <v>5357000</v>
      </c>
      <c r="D12" s="55">
        <f>SUM(D9:D11)</f>
        <v>0</v>
      </c>
      <c r="E12" s="56">
        <f>SUM(E9:E11)</f>
        <v>0</v>
      </c>
      <c r="F12" s="56">
        <f t="shared" ref="F12" si="1">SUM(C12:E12)</f>
        <v>5357000</v>
      </c>
      <c r="G12" s="57"/>
    </row>
  </sheetData>
  <mergeCells count="8">
    <mergeCell ref="A12:B12"/>
    <mergeCell ref="A4:G4"/>
    <mergeCell ref="A5:G5"/>
    <mergeCell ref="A6:G6"/>
    <mergeCell ref="B7:B8"/>
    <mergeCell ref="C7:F7"/>
    <mergeCell ref="A7:A8"/>
    <mergeCell ref="G7:G8"/>
  </mergeCells>
  <printOptions horizontalCentered="1"/>
  <pageMargins left="0.70866141732283472" right="0.31496062992125984" top="0.74803149606299213" bottom="0.74803149606299213" header="0.31496062992125984" footer="0.31496062992125984"/>
  <pageSetup paperSize="9" firstPageNumber="75" orientation="portrait" useFirstPageNumber="1" horizontalDpi="4294967294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12" sqref="J12"/>
    </sheetView>
  </sheetViews>
  <sheetFormatPr defaultRowHeight="21"/>
  <cols>
    <col min="1" max="1" width="3.7109375" style="88" customWidth="1"/>
    <col min="2" max="2" width="14.140625" style="88" customWidth="1"/>
    <col min="3" max="3" width="22.7109375" style="88" customWidth="1"/>
    <col min="4" max="4" width="13.28515625" style="88" customWidth="1"/>
    <col min="5" max="8" width="8.140625" style="88" customWidth="1"/>
    <col min="9" max="9" width="12.85546875" style="89" customWidth="1"/>
    <col min="10" max="10" width="14.85546875" style="88" customWidth="1"/>
    <col min="11" max="11" width="11.5703125" style="88" customWidth="1"/>
  </cols>
  <sheetData>
    <row r="1" spans="1:13" s="1" customFormat="1">
      <c r="A1" s="88"/>
      <c r="B1" s="88"/>
      <c r="C1" s="88"/>
      <c r="D1" s="88"/>
      <c r="E1" s="88"/>
      <c r="F1" s="88"/>
      <c r="G1" s="88"/>
      <c r="H1" s="88"/>
      <c r="I1" s="88"/>
      <c r="J1" s="88"/>
      <c r="K1" s="90" t="s">
        <v>60</v>
      </c>
    </row>
    <row r="2" spans="1:13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3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3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3" s="2" customFormat="1" ht="23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3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3" s="2" customFormat="1" ht="23.25">
      <c r="A7" s="91" t="s">
        <v>9</v>
      </c>
      <c r="B7" s="422" t="s">
        <v>111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3" s="6" customFormat="1" ht="23.25">
      <c r="A8" s="94" t="s">
        <v>73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3" s="6" customFormat="1" ht="23.25">
      <c r="A9" s="94"/>
      <c r="B9" s="423" t="s">
        <v>532</v>
      </c>
      <c r="C9" s="423"/>
      <c r="D9" s="423"/>
      <c r="E9" s="423"/>
      <c r="F9" s="423"/>
      <c r="G9" s="423"/>
      <c r="H9" s="423"/>
      <c r="I9" s="423"/>
      <c r="J9" s="423"/>
      <c r="K9" s="423"/>
    </row>
    <row r="10" spans="1:13" s="8" customFormat="1">
      <c r="A10" s="419" t="s">
        <v>0</v>
      </c>
      <c r="B10" s="419" t="s">
        <v>1</v>
      </c>
      <c r="C10" s="419" t="s">
        <v>2</v>
      </c>
      <c r="D10" s="193" t="s">
        <v>3</v>
      </c>
      <c r="E10" s="410" t="s">
        <v>4</v>
      </c>
      <c r="F10" s="410"/>
      <c r="G10" s="410"/>
      <c r="H10" s="410"/>
      <c r="I10" s="193" t="s">
        <v>5</v>
      </c>
      <c r="J10" s="419" t="s">
        <v>6</v>
      </c>
      <c r="K10" s="419" t="s">
        <v>7</v>
      </c>
    </row>
    <row r="11" spans="1:13" s="1" customFormat="1" ht="42">
      <c r="A11" s="420"/>
      <c r="B11" s="420"/>
      <c r="C11" s="420"/>
      <c r="D11" s="194" t="s">
        <v>10</v>
      </c>
      <c r="E11" s="195">
        <v>2561</v>
      </c>
      <c r="F11" s="195">
        <v>2562</v>
      </c>
      <c r="G11" s="195">
        <v>2563</v>
      </c>
      <c r="H11" s="195">
        <v>2564</v>
      </c>
      <c r="I11" s="194" t="s">
        <v>8</v>
      </c>
      <c r="J11" s="420"/>
      <c r="K11" s="420"/>
      <c r="L11" s="10"/>
      <c r="M11" s="10"/>
    </row>
    <row r="12" spans="1:13" s="86" customFormat="1" ht="102.75" customHeight="1">
      <c r="A12" s="101">
        <v>1</v>
      </c>
      <c r="B12" s="102" t="s">
        <v>534</v>
      </c>
      <c r="C12" s="102" t="s">
        <v>627</v>
      </c>
      <c r="D12" s="102" t="s">
        <v>624</v>
      </c>
      <c r="E12" s="104">
        <v>30000</v>
      </c>
      <c r="F12" s="104">
        <v>30000</v>
      </c>
      <c r="G12" s="104">
        <v>30000</v>
      </c>
      <c r="H12" s="104">
        <v>30000</v>
      </c>
      <c r="I12" s="105" t="s">
        <v>625</v>
      </c>
      <c r="J12" s="102" t="s">
        <v>628</v>
      </c>
      <c r="K12" s="107" t="s">
        <v>665</v>
      </c>
      <c r="L12" s="87"/>
      <c r="M12" s="87"/>
    </row>
    <row r="13" spans="1:13">
      <c r="A13" s="174"/>
      <c r="B13" s="175"/>
      <c r="C13" s="175"/>
      <c r="D13" s="175"/>
      <c r="E13" s="177"/>
      <c r="F13" s="177"/>
      <c r="G13" s="177"/>
      <c r="H13" s="177"/>
      <c r="I13" s="178"/>
      <c r="J13" s="175"/>
      <c r="K13" s="181"/>
    </row>
    <row r="14" spans="1:13">
      <c r="A14" s="174"/>
      <c r="B14" s="175"/>
      <c r="C14" s="175"/>
      <c r="D14" s="175"/>
      <c r="E14" s="177"/>
      <c r="F14" s="177"/>
      <c r="G14" s="177"/>
      <c r="H14" s="177"/>
      <c r="I14" s="178"/>
      <c r="J14" s="175"/>
      <c r="K14" s="179"/>
    </row>
    <row r="15" spans="1:13">
      <c r="A15" s="174"/>
      <c r="B15" s="175"/>
      <c r="C15" s="175"/>
      <c r="D15" s="175"/>
      <c r="E15" s="177"/>
      <c r="F15" s="177"/>
      <c r="G15" s="177"/>
      <c r="H15" s="177"/>
      <c r="I15" s="178"/>
      <c r="J15" s="175"/>
      <c r="K15" s="179"/>
    </row>
    <row r="27" spans="1:11" s="1" customFormat="1">
      <c r="A27" s="88"/>
      <c r="B27" s="88"/>
      <c r="C27" s="88"/>
      <c r="D27" s="88"/>
      <c r="E27" s="88"/>
      <c r="F27" s="88"/>
      <c r="G27" s="88"/>
      <c r="H27" s="88"/>
      <c r="I27" s="89"/>
      <c r="J27" s="88"/>
      <c r="K27" s="88"/>
    </row>
    <row r="28" spans="1:11" s="3" customFormat="1">
      <c r="A28" s="88"/>
      <c r="B28" s="88"/>
      <c r="C28" s="88"/>
      <c r="D28" s="88"/>
      <c r="E28" s="88"/>
      <c r="F28" s="88"/>
      <c r="G28" s="88"/>
      <c r="H28" s="88"/>
      <c r="I28" s="89"/>
      <c r="J28" s="88"/>
      <c r="K28" s="88"/>
    </row>
    <row r="29" spans="1:11" s="3" customFormat="1">
      <c r="A29" s="88"/>
      <c r="B29" s="88"/>
      <c r="C29" s="88"/>
      <c r="D29" s="88"/>
      <c r="E29" s="88"/>
      <c r="F29" s="88"/>
      <c r="G29" s="88"/>
      <c r="H29" s="88"/>
      <c r="I29" s="89"/>
      <c r="J29" s="88"/>
      <c r="K29" s="88"/>
    </row>
    <row r="30" spans="1:11" s="3" customFormat="1">
      <c r="A30" s="88"/>
      <c r="B30" s="88"/>
      <c r="C30" s="88"/>
      <c r="D30" s="88"/>
      <c r="E30" s="88"/>
      <c r="F30" s="88"/>
      <c r="G30" s="88"/>
      <c r="H30" s="88"/>
      <c r="I30" s="89"/>
      <c r="J30" s="88"/>
      <c r="K30" s="88"/>
    </row>
    <row r="31" spans="1:11" s="2" customFormat="1">
      <c r="A31" s="88"/>
      <c r="B31" s="88"/>
      <c r="C31" s="88"/>
      <c r="D31" s="88"/>
      <c r="E31" s="88"/>
      <c r="F31" s="88"/>
      <c r="G31" s="88"/>
      <c r="H31" s="88"/>
      <c r="I31" s="89"/>
      <c r="J31" s="88"/>
      <c r="K31" s="88"/>
    </row>
    <row r="32" spans="1:11" s="2" customFormat="1">
      <c r="A32" s="88"/>
      <c r="B32" s="88"/>
      <c r="C32" s="88"/>
      <c r="D32" s="88"/>
      <c r="E32" s="88"/>
      <c r="F32" s="88"/>
      <c r="G32" s="88"/>
      <c r="H32" s="88"/>
      <c r="I32" s="89"/>
      <c r="J32" s="88"/>
      <c r="K32" s="88"/>
    </row>
    <row r="33" spans="1:15" s="2" customFormat="1">
      <c r="A33" s="88"/>
      <c r="B33" s="88"/>
      <c r="C33" s="88"/>
      <c r="D33" s="88"/>
      <c r="E33" s="88"/>
      <c r="F33" s="88"/>
      <c r="G33" s="88"/>
      <c r="H33" s="88"/>
      <c r="I33" s="89"/>
      <c r="J33" s="88"/>
      <c r="K33" s="88"/>
    </row>
    <row r="34" spans="1:15" s="6" customFormat="1">
      <c r="A34" s="88"/>
      <c r="B34" s="88"/>
      <c r="C34" s="88"/>
      <c r="D34" s="88"/>
      <c r="E34" s="88"/>
      <c r="F34" s="88"/>
      <c r="G34" s="88"/>
      <c r="H34" s="88"/>
      <c r="I34" s="89"/>
      <c r="J34" s="88"/>
      <c r="K34" s="88"/>
    </row>
    <row r="35" spans="1:15" s="6" customFormat="1">
      <c r="A35" s="88"/>
      <c r="B35" s="88"/>
      <c r="C35" s="88"/>
      <c r="D35" s="88"/>
      <c r="E35" s="88"/>
      <c r="F35" s="88"/>
      <c r="G35" s="88"/>
      <c r="H35" s="88"/>
      <c r="I35" s="89"/>
      <c r="J35" s="88"/>
      <c r="K35" s="88"/>
    </row>
    <row r="36" spans="1:15" s="1" customFormat="1" ht="18.75" customHeight="1">
      <c r="A36" s="88"/>
      <c r="B36" s="88"/>
      <c r="C36" s="88"/>
      <c r="D36" s="88"/>
      <c r="E36" s="88"/>
      <c r="F36" s="88"/>
      <c r="G36" s="88"/>
      <c r="H36" s="88"/>
      <c r="I36" s="89"/>
      <c r="J36" s="88"/>
      <c r="K36" s="88"/>
      <c r="L36" s="10"/>
    </row>
    <row r="37" spans="1:15" s="1" customFormat="1" ht="18.75" customHeight="1">
      <c r="A37" s="88"/>
      <c r="B37" s="88"/>
      <c r="C37" s="88"/>
      <c r="D37" s="88"/>
      <c r="E37" s="88"/>
      <c r="F37" s="88"/>
      <c r="G37" s="88"/>
      <c r="H37" s="88"/>
      <c r="I37" s="89"/>
      <c r="J37" s="88"/>
      <c r="K37" s="88"/>
    </row>
    <row r="38" spans="1:15" s="86" customFormat="1" ht="141.75" customHeight="1">
      <c r="A38" s="88"/>
      <c r="B38" s="88"/>
      <c r="C38" s="88"/>
      <c r="D38" s="88"/>
      <c r="E38" s="88"/>
      <c r="F38" s="88"/>
      <c r="G38" s="88"/>
      <c r="H38" s="88"/>
      <c r="I38" s="89"/>
      <c r="J38" s="88"/>
      <c r="K38" s="88"/>
      <c r="L38" s="87"/>
      <c r="M38" s="87"/>
      <c r="N38" s="87"/>
      <c r="O38" s="87"/>
    </row>
  </sheetData>
  <mergeCells count="12">
    <mergeCell ref="A2:K2"/>
    <mergeCell ref="A3:K3"/>
    <mergeCell ref="A4:K4"/>
    <mergeCell ref="A6:K6"/>
    <mergeCell ref="B7:K7"/>
    <mergeCell ref="B9:K9"/>
    <mergeCell ref="A10:A11"/>
    <mergeCell ref="B10:B11"/>
    <mergeCell ref="C10:C11"/>
    <mergeCell ref="E10:H10"/>
    <mergeCell ref="J10:J11"/>
    <mergeCell ref="K10:K11"/>
  </mergeCells>
  <pageMargins left="0.25" right="0.25" top="0.75" bottom="0.75" header="0.3" footer="0.3"/>
  <pageSetup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4" workbookViewId="0">
      <selection activeCell="A12" sqref="A12:XFD12"/>
    </sheetView>
  </sheetViews>
  <sheetFormatPr defaultRowHeight="21"/>
  <cols>
    <col min="1" max="1" width="3.7109375" style="88" customWidth="1"/>
    <col min="2" max="2" width="14.140625" style="88" customWidth="1"/>
    <col min="3" max="3" width="21.42578125" style="88" customWidth="1"/>
    <col min="4" max="4" width="13.28515625" style="88" customWidth="1"/>
    <col min="5" max="8" width="8.140625" style="88" customWidth="1"/>
    <col min="9" max="9" width="12.85546875" style="89" customWidth="1"/>
    <col min="10" max="10" width="16.28515625" style="88" customWidth="1"/>
    <col min="11" max="11" width="11.140625" style="88" customWidth="1"/>
  </cols>
  <sheetData>
    <row r="1" spans="1:13" s="1" customFormat="1">
      <c r="A1" s="88"/>
      <c r="B1" s="88"/>
      <c r="C1" s="88"/>
      <c r="D1" s="88"/>
      <c r="E1" s="88"/>
      <c r="F1" s="88"/>
      <c r="G1" s="88"/>
      <c r="H1" s="88"/>
      <c r="I1" s="88"/>
      <c r="J1" s="88"/>
      <c r="K1" s="90" t="s">
        <v>60</v>
      </c>
    </row>
    <row r="2" spans="1:13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3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3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3" s="2" customFormat="1" ht="23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3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3" s="2" customFormat="1" ht="23.25">
      <c r="A7" s="91" t="s">
        <v>9</v>
      </c>
      <c r="B7" s="422" t="s">
        <v>111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3" s="6" customFormat="1" ht="23.25">
      <c r="A8" s="94" t="s">
        <v>73</v>
      </c>
      <c r="B8" s="94"/>
      <c r="C8" s="94"/>
      <c r="D8" s="94"/>
      <c r="E8" s="129"/>
      <c r="F8" s="129"/>
      <c r="G8" s="129"/>
      <c r="H8" s="130"/>
      <c r="I8" s="130"/>
      <c r="J8" s="130"/>
      <c r="K8" s="130"/>
    </row>
    <row r="9" spans="1:13" s="6" customFormat="1" ht="23.25">
      <c r="A9" s="94"/>
      <c r="B9" s="94" t="s">
        <v>533</v>
      </c>
      <c r="C9" s="94"/>
      <c r="D9" s="94"/>
      <c r="E9" s="129"/>
      <c r="F9" s="129"/>
      <c r="G9" s="129"/>
      <c r="H9" s="129"/>
      <c r="I9" s="129"/>
      <c r="J9" s="129"/>
      <c r="K9" s="129"/>
    </row>
    <row r="10" spans="1:13" s="8" customFormat="1">
      <c r="A10" s="419" t="s">
        <v>0</v>
      </c>
      <c r="B10" s="419" t="s">
        <v>1</v>
      </c>
      <c r="C10" s="419" t="s">
        <v>2</v>
      </c>
      <c r="D10" s="193" t="s">
        <v>3</v>
      </c>
      <c r="E10" s="410" t="s">
        <v>4</v>
      </c>
      <c r="F10" s="410"/>
      <c r="G10" s="410"/>
      <c r="H10" s="410"/>
      <c r="I10" s="193" t="s">
        <v>5</v>
      </c>
      <c r="J10" s="419" t="s">
        <v>6</v>
      </c>
      <c r="K10" s="419" t="s">
        <v>7</v>
      </c>
    </row>
    <row r="11" spans="1:13" s="1" customFormat="1" ht="42">
      <c r="A11" s="420"/>
      <c r="B11" s="420"/>
      <c r="C11" s="420"/>
      <c r="D11" s="194" t="s">
        <v>10</v>
      </c>
      <c r="E11" s="195">
        <v>2561</v>
      </c>
      <c r="F11" s="195">
        <v>2562</v>
      </c>
      <c r="G11" s="195">
        <v>2563</v>
      </c>
      <c r="H11" s="195">
        <v>2564</v>
      </c>
      <c r="I11" s="194" t="s">
        <v>8</v>
      </c>
      <c r="J11" s="420"/>
      <c r="K11" s="420"/>
      <c r="L11" s="10"/>
      <c r="M11" s="10"/>
    </row>
    <row r="12" spans="1:13" s="387" customFormat="1" ht="141.75" customHeight="1">
      <c r="A12" s="101">
        <v>1</v>
      </c>
      <c r="B12" s="102" t="s">
        <v>636</v>
      </c>
      <c r="C12" s="102" t="s">
        <v>637</v>
      </c>
      <c r="D12" s="102" t="s">
        <v>638</v>
      </c>
      <c r="E12" s="100">
        <v>105000</v>
      </c>
      <c r="F12" s="100">
        <v>105000</v>
      </c>
      <c r="G12" s="100">
        <v>105000</v>
      </c>
      <c r="H12" s="100">
        <v>105000</v>
      </c>
      <c r="I12" s="102" t="s">
        <v>639</v>
      </c>
      <c r="J12" s="102" t="s">
        <v>640</v>
      </c>
      <c r="K12" s="107" t="s">
        <v>629</v>
      </c>
    </row>
    <row r="33" spans="1:13" s="1" customFormat="1">
      <c r="A33" s="88"/>
      <c r="B33" s="88"/>
      <c r="C33" s="88"/>
      <c r="D33" s="88"/>
      <c r="E33" s="88"/>
      <c r="F33" s="88"/>
      <c r="G33" s="88"/>
      <c r="H33" s="88"/>
      <c r="I33" s="89"/>
      <c r="J33" s="88"/>
      <c r="K33" s="88"/>
    </row>
    <row r="34" spans="1:13" s="3" customFormat="1">
      <c r="A34" s="88"/>
      <c r="B34" s="88"/>
      <c r="C34" s="88"/>
      <c r="D34" s="88"/>
      <c r="E34" s="88"/>
      <c r="F34" s="88"/>
      <c r="G34" s="88"/>
      <c r="H34" s="88"/>
      <c r="I34" s="89"/>
      <c r="J34" s="88"/>
      <c r="K34" s="88"/>
    </row>
    <row r="35" spans="1:13" s="3" customFormat="1">
      <c r="A35" s="88"/>
      <c r="B35" s="88"/>
      <c r="C35" s="88"/>
      <c r="D35" s="88"/>
      <c r="E35" s="88"/>
      <c r="F35" s="88"/>
      <c r="G35" s="88"/>
      <c r="H35" s="88"/>
      <c r="I35" s="89"/>
      <c r="J35" s="88"/>
      <c r="K35" s="88"/>
    </row>
    <row r="36" spans="1:13" s="3" customFormat="1">
      <c r="A36" s="88"/>
      <c r="B36" s="88"/>
      <c r="C36" s="88"/>
      <c r="D36" s="88"/>
      <c r="E36" s="88"/>
      <c r="F36" s="88"/>
      <c r="G36" s="88"/>
      <c r="H36" s="88"/>
      <c r="I36" s="89"/>
      <c r="J36" s="88"/>
      <c r="K36" s="88"/>
    </row>
    <row r="37" spans="1:13" s="2" customFormat="1">
      <c r="A37" s="88"/>
      <c r="B37" s="88"/>
      <c r="C37" s="88"/>
      <c r="D37" s="88"/>
      <c r="E37" s="88"/>
      <c r="F37" s="88"/>
      <c r="G37" s="88"/>
      <c r="H37" s="88"/>
      <c r="I37" s="89"/>
      <c r="J37" s="88"/>
      <c r="K37" s="88"/>
    </row>
    <row r="38" spans="1:13" s="2" customFormat="1">
      <c r="A38" s="88"/>
      <c r="B38" s="88"/>
      <c r="C38" s="88"/>
      <c r="D38" s="88"/>
      <c r="E38" s="88"/>
      <c r="F38" s="88"/>
      <c r="G38" s="88"/>
      <c r="H38" s="88"/>
      <c r="I38" s="89"/>
      <c r="J38" s="88"/>
      <c r="K38" s="88"/>
    </row>
    <row r="39" spans="1:13" s="8" customFormat="1">
      <c r="A39" s="88"/>
      <c r="B39" s="88"/>
      <c r="C39" s="88"/>
      <c r="D39" s="88"/>
      <c r="E39" s="88"/>
      <c r="F39" s="88"/>
      <c r="G39" s="88"/>
      <c r="H39" s="88"/>
      <c r="I39" s="89"/>
      <c r="J39" s="88"/>
      <c r="K39" s="88"/>
    </row>
    <row r="40" spans="1:13" s="8" customFormat="1">
      <c r="A40" s="88"/>
      <c r="B40" s="88"/>
      <c r="C40" s="88"/>
      <c r="D40" s="88"/>
      <c r="E40" s="88"/>
      <c r="F40" s="88"/>
      <c r="G40" s="88"/>
      <c r="H40" s="88"/>
      <c r="I40" s="89"/>
      <c r="J40" s="88"/>
      <c r="K40" s="88"/>
    </row>
    <row r="41" spans="1:13" s="1" customFormat="1">
      <c r="A41" s="88"/>
      <c r="B41" s="88"/>
      <c r="C41" s="88"/>
      <c r="D41" s="88"/>
      <c r="E41" s="88"/>
      <c r="F41" s="88"/>
      <c r="G41" s="88"/>
      <c r="H41" s="88"/>
      <c r="I41" s="89"/>
      <c r="J41" s="88"/>
      <c r="K41" s="88"/>
      <c r="L41" s="10"/>
      <c r="M41" s="10"/>
    </row>
    <row r="42" spans="1:13" s="1" customFormat="1">
      <c r="A42" s="88"/>
      <c r="B42" s="88"/>
      <c r="C42" s="88"/>
      <c r="D42" s="88"/>
      <c r="E42" s="88"/>
      <c r="F42" s="88"/>
      <c r="G42" s="88"/>
      <c r="H42" s="88"/>
      <c r="I42" s="89"/>
      <c r="J42" s="88"/>
      <c r="K42" s="88"/>
    </row>
    <row r="43" spans="1:13" s="118" customFormat="1" ht="132" customHeight="1">
      <c r="A43" s="88"/>
      <c r="B43" s="88"/>
      <c r="C43" s="88"/>
      <c r="D43" s="88"/>
      <c r="E43" s="88"/>
      <c r="F43" s="88"/>
      <c r="G43" s="88"/>
      <c r="H43" s="88"/>
      <c r="I43" s="89"/>
      <c r="J43" s="88"/>
      <c r="K43" s="88"/>
    </row>
    <row r="44" spans="1:13" s="86" customFormat="1" ht="117.75" customHeight="1">
      <c r="A44" s="88"/>
      <c r="B44" s="88"/>
      <c r="C44" s="88"/>
      <c r="D44" s="88"/>
      <c r="E44" s="88"/>
      <c r="F44" s="88"/>
      <c r="G44" s="88"/>
      <c r="H44" s="88"/>
      <c r="I44" s="89"/>
      <c r="J44" s="88"/>
      <c r="K44" s="88"/>
    </row>
    <row r="46" spans="1:13" s="1" customFormat="1">
      <c r="A46" s="88"/>
      <c r="B46" s="88"/>
      <c r="C46" s="88"/>
      <c r="D46" s="88"/>
      <c r="E46" s="88"/>
      <c r="F46" s="88"/>
      <c r="G46" s="88"/>
      <c r="H46" s="88"/>
      <c r="I46" s="89"/>
      <c r="J46" s="88"/>
      <c r="K46" s="88"/>
    </row>
    <row r="47" spans="1:13" s="3" customFormat="1">
      <c r="A47" s="88"/>
      <c r="B47" s="88"/>
      <c r="C47" s="88"/>
      <c r="D47" s="88"/>
      <c r="E47" s="88"/>
      <c r="F47" s="88"/>
      <c r="G47" s="88"/>
      <c r="H47" s="88"/>
      <c r="I47" s="89"/>
      <c r="J47" s="88"/>
      <c r="K47" s="88"/>
    </row>
    <row r="48" spans="1:13" s="3" customFormat="1">
      <c r="A48" s="88"/>
      <c r="B48" s="88"/>
      <c r="C48" s="88"/>
      <c r="D48" s="88"/>
      <c r="E48" s="88"/>
      <c r="F48" s="88"/>
      <c r="G48" s="88"/>
      <c r="H48" s="88"/>
      <c r="I48" s="89"/>
      <c r="J48" s="88"/>
      <c r="K48" s="88"/>
    </row>
    <row r="49" spans="1:13" s="3" customFormat="1">
      <c r="A49" s="88"/>
      <c r="B49" s="88"/>
      <c r="C49" s="88"/>
      <c r="D49" s="88"/>
      <c r="E49" s="88"/>
      <c r="F49" s="88"/>
      <c r="G49" s="88"/>
      <c r="H49" s="88"/>
      <c r="I49" s="89"/>
      <c r="J49" s="88"/>
      <c r="K49" s="88"/>
    </row>
    <row r="50" spans="1:13" s="2" customFormat="1" ht="12.75" customHeight="1">
      <c r="A50" s="88"/>
      <c r="B50" s="88"/>
      <c r="C50" s="88"/>
      <c r="D50" s="88"/>
      <c r="E50" s="88"/>
      <c r="F50" s="88"/>
      <c r="G50" s="88"/>
      <c r="H50" s="88"/>
      <c r="I50" s="89"/>
      <c r="J50" s="88"/>
      <c r="K50" s="88"/>
    </row>
    <row r="51" spans="1:13" s="2" customFormat="1">
      <c r="A51" s="88"/>
      <c r="B51" s="88"/>
      <c r="C51" s="88"/>
      <c r="D51" s="88"/>
      <c r="E51" s="88"/>
      <c r="F51" s="88"/>
      <c r="G51" s="88"/>
      <c r="H51" s="88"/>
      <c r="I51" s="89"/>
      <c r="J51" s="88"/>
      <c r="K51" s="88"/>
    </row>
    <row r="52" spans="1:13" s="2" customFormat="1">
      <c r="A52" s="88"/>
      <c r="B52" s="88"/>
      <c r="C52" s="88"/>
      <c r="D52" s="88"/>
      <c r="E52" s="88"/>
      <c r="F52" s="88"/>
      <c r="G52" s="88"/>
      <c r="H52" s="88"/>
      <c r="I52" s="89"/>
      <c r="J52" s="88"/>
      <c r="K52" s="88"/>
    </row>
    <row r="53" spans="1:13" s="5" customFormat="1" ht="21" customHeight="1">
      <c r="A53" s="88"/>
      <c r="B53" s="88"/>
      <c r="C53" s="88"/>
      <c r="D53" s="88"/>
      <c r="E53" s="88"/>
      <c r="F53" s="88"/>
      <c r="G53" s="88"/>
      <c r="H53" s="88"/>
      <c r="I53" s="89"/>
      <c r="J53" s="88"/>
      <c r="K53" s="88"/>
    </row>
    <row r="54" spans="1:13" s="5" customFormat="1" ht="21" customHeight="1">
      <c r="A54" s="88"/>
      <c r="B54" s="88"/>
      <c r="C54" s="88"/>
      <c r="D54" s="88"/>
      <c r="E54" s="88"/>
      <c r="F54" s="88"/>
      <c r="G54" s="88"/>
      <c r="H54" s="88"/>
      <c r="I54" s="89"/>
      <c r="J54" s="88"/>
      <c r="K54" s="88"/>
    </row>
    <row r="55" spans="1:13" s="1" customFormat="1">
      <c r="A55" s="88"/>
      <c r="B55" s="88"/>
      <c r="C55" s="88"/>
      <c r="D55" s="88"/>
      <c r="E55" s="88"/>
      <c r="F55" s="88"/>
      <c r="G55" s="88"/>
      <c r="H55" s="88"/>
      <c r="I55" s="89"/>
      <c r="J55" s="88"/>
      <c r="K55" s="88"/>
      <c r="L55" s="10"/>
      <c r="M55" s="10"/>
    </row>
    <row r="56" spans="1:13" s="1" customFormat="1">
      <c r="A56" s="88"/>
      <c r="B56" s="88"/>
      <c r="C56" s="88"/>
      <c r="D56" s="88"/>
      <c r="E56" s="88"/>
      <c r="F56" s="88"/>
      <c r="G56" s="88"/>
      <c r="H56" s="88"/>
      <c r="I56" s="89"/>
      <c r="J56" s="88"/>
      <c r="K56" s="88"/>
    </row>
    <row r="57" spans="1:13" s="86" customFormat="1" ht="93.75" customHeight="1">
      <c r="A57" s="88"/>
      <c r="B57" s="88"/>
      <c r="C57" s="88"/>
      <c r="D57" s="88"/>
      <c r="E57" s="88"/>
      <c r="F57" s="88"/>
      <c r="G57" s="88"/>
      <c r="H57" s="88"/>
      <c r="I57" s="89"/>
      <c r="J57" s="88"/>
      <c r="K57" s="88"/>
    </row>
    <row r="58" spans="1:13" s="86" customFormat="1" ht="137.25" customHeight="1">
      <c r="A58" s="88"/>
      <c r="B58" s="88"/>
      <c r="C58" s="88"/>
      <c r="D58" s="88"/>
      <c r="E58" s="88"/>
      <c r="F58" s="88"/>
      <c r="G58" s="88"/>
      <c r="H58" s="88"/>
      <c r="I58" s="89"/>
      <c r="J58" s="88"/>
      <c r="K58" s="88"/>
    </row>
    <row r="59" spans="1:13" s="118" customFormat="1" ht="30" customHeight="1">
      <c r="A59" s="88"/>
      <c r="B59" s="88"/>
      <c r="C59" s="88"/>
      <c r="D59" s="88"/>
      <c r="E59" s="88"/>
      <c r="F59" s="88"/>
      <c r="G59" s="88"/>
      <c r="H59" s="88"/>
      <c r="I59" s="89"/>
      <c r="J59" s="88"/>
      <c r="K59" s="88"/>
    </row>
    <row r="60" spans="1:13" s="1" customFormat="1">
      <c r="A60" s="88"/>
      <c r="B60" s="88"/>
      <c r="C60" s="88"/>
      <c r="D60" s="88"/>
      <c r="E60" s="88"/>
      <c r="F60" s="88"/>
      <c r="G60" s="88"/>
      <c r="H60" s="88"/>
      <c r="I60" s="89"/>
      <c r="J60" s="88"/>
      <c r="K60" s="88"/>
      <c r="L60" s="10"/>
      <c r="M60" s="10"/>
    </row>
    <row r="61" spans="1:13" s="1" customFormat="1">
      <c r="A61" s="88"/>
      <c r="B61" s="88"/>
      <c r="C61" s="88"/>
      <c r="D61" s="88"/>
      <c r="E61" s="88"/>
      <c r="F61" s="88"/>
      <c r="G61" s="88"/>
      <c r="H61" s="88"/>
      <c r="I61" s="89"/>
      <c r="J61" s="88"/>
      <c r="K61" s="88"/>
    </row>
    <row r="62" spans="1:13" s="86" customFormat="1" ht="139.5" customHeight="1">
      <c r="A62" s="88"/>
      <c r="B62" s="88"/>
      <c r="C62" s="88"/>
      <c r="D62" s="88"/>
      <c r="E62" s="88"/>
      <c r="F62" s="88"/>
      <c r="G62" s="88"/>
      <c r="H62" s="88"/>
      <c r="I62" s="89"/>
      <c r="J62" s="88"/>
      <c r="K62" s="88"/>
    </row>
    <row r="63" spans="1:13" s="86" customFormat="1" ht="111.75" customHeight="1">
      <c r="A63" s="88"/>
      <c r="B63" s="88"/>
      <c r="C63" s="88"/>
      <c r="D63" s="88"/>
      <c r="E63" s="88"/>
      <c r="F63" s="88"/>
      <c r="G63" s="88"/>
      <c r="H63" s="88"/>
      <c r="I63" s="89"/>
      <c r="J63" s="88"/>
      <c r="K63" s="88"/>
    </row>
    <row r="77" spans="1:11" s="1" customFormat="1">
      <c r="A77" s="88"/>
      <c r="B77" s="88"/>
      <c r="C77" s="88"/>
      <c r="D77" s="88"/>
      <c r="E77" s="88"/>
      <c r="F77" s="88"/>
      <c r="G77" s="88"/>
      <c r="H77" s="88"/>
      <c r="I77" s="89"/>
      <c r="J77" s="88"/>
      <c r="K77" s="88"/>
    </row>
    <row r="78" spans="1:11" s="3" customFormat="1">
      <c r="A78" s="88"/>
      <c r="B78" s="88"/>
      <c r="C78" s="88"/>
      <c r="D78" s="88"/>
      <c r="E78" s="88"/>
      <c r="F78" s="88"/>
      <c r="G78" s="88"/>
      <c r="H78" s="88"/>
      <c r="I78" s="89"/>
      <c r="J78" s="88"/>
      <c r="K78" s="88"/>
    </row>
    <row r="79" spans="1:11" s="3" customFormat="1">
      <c r="A79" s="88"/>
      <c r="B79" s="88"/>
      <c r="C79" s="88"/>
      <c r="D79" s="88"/>
      <c r="E79" s="88"/>
      <c r="F79" s="88"/>
      <c r="G79" s="88"/>
      <c r="H79" s="88"/>
      <c r="I79" s="89"/>
      <c r="J79" s="88"/>
      <c r="K79" s="88"/>
    </row>
    <row r="80" spans="1:11" s="3" customFormat="1">
      <c r="A80" s="88"/>
      <c r="B80" s="88"/>
      <c r="C80" s="88"/>
      <c r="D80" s="88"/>
      <c r="E80" s="88"/>
      <c r="F80" s="88"/>
      <c r="G80" s="88"/>
      <c r="H80" s="88"/>
      <c r="I80" s="89"/>
      <c r="J80" s="88"/>
      <c r="K80" s="88"/>
    </row>
    <row r="81" spans="1:15" s="2" customFormat="1">
      <c r="A81" s="88"/>
      <c r="B81" s="88"/>
      <c r="C81" s="88"/>
      <c r="D81" s="88"/>
      <c r="E81" s="88"/>
      <c r="F81" s="88"/>
      <c r="G81" s="88"/>
      <c r="H81" s="88"/>
      <c r="I81" s="89"/>
      <c r="J81" s="88"/>
      <c r="K81" s="88"/>
    </row>
    <row r="82" spans="1:15" s="2" customFormat="1">
      <c r="A82" s="88"/>
      <c r="B82" s="88"/>
      <c r="C82" s="88"/>
      <c r="D82" s="88"/>
      <c r="E82" s="88"/>
      <c r="F82" s="88"/>
      <c r="G82" s="88"/>
      <c r="H82" s="88"/>
      <c r="I82" s="89"/>
      <c r="J82" s="88"/>
      <c r="K82" s="88"/>
    </row>
    <row r="83" spans="1:15" s="2" customFormat="1">
      <c r="A83" s="88"/>
      <c r="B83" s="88"/>
      <c r="C83" s="88"/>
      <c r="D83" s="88"/>
      <c r="E83" s="88"/>
      <c r="F83" s="88"/>
      <c r="G83" s="88"/>
      <c r="H83" s="88"/>
      <c r="I83" s="89"/>
      <c r="J83" s="88"/>
      <c r="K83" s="88"/>
    </row>
    <row r="84" spans="1:15" s="6" customFormat="1">
      <c r="A84" s="88"/>
      <c r="B84" s="88"/>
      <c r="C84" s="88"/>
      <c r="D84" s="88"/>
      <c r="E84" s="88"/>
      <c r="F84" s="88"/>
      <c r="G84" s="88"/>
      <c r="H84" s="88"/>
      <c r="I84" s="89"/>
      <c r="J84" s="88"/>
      <c r="K84" s="88"/>
    </row>
    <row r="85" spans="1:15" s="6" customFormat="1">
      <c r="A85" s="88"/>
      <c r="B85" s="88"/>
      <c r="C85" s="88"/>
      <c r="D85" s="88"/>
      <c r="E85" s="88"/>
      <c r="F85" s="88"/>
      <c r="G85" s="88"/>
      <c r="H85" s="88"/>
      <c r="I85" s="89"/>
      <c r="J85" s="88"/>
      <c r="K85" s="88"/>
    </row>
    <row r="86" spans="1:15" s="1" customFormat="1" ht="18.75" customHeight="1">
      <c r="A86" s="88"/>
      <c r="B86" s="88"/>
      <c r="C86" s="88"/>
      <c r="D86" s="88"/>
      <c r="E86" s="88"/>
      <c r="F86" s="88"/>
      <c r="G86" s="88"/>
      <c r="H86" s="88"/>
      <c r="I86" s="89"/>
      <c r="J86" s="88"/>
      <c r="K86" s="88"/>
      <c r="L86" s="10"/>
    </row>
    <row r="87" spans="1:15" s="1" customFormat="1" ht="18.75" customHeight="1">
      <c r="A87" s="88"/>
      <c r="B87" s="88"/>
      <c r="C87" s="88"/>
      <c r="D87" s="88"/>
      <c r="E87" s="88"/>
      <c r="F87" s="88"/>
      <c r="G87" s="88"/>
      <c r="H87" s="88"/>
      <c r="I87" s="89"/>
      <c r="J87" s="88"/>
      <c r="K87" s="88"/>
    </row>
    <row r="88" spans="1:15" s="86" customFormat="1" ht="141.75" customHeight="1">
      <c r="A88" s="88"/>
      <c r="B88" s="88"/>
      <c r="C88" s="88"/>
      <c r="D88" s="88"/>
      <c r="E88" s="88"/>
      <c r="F88" s="88"/>
      <c r="G88" s="88"/>
      <c r="H88" s="88"/>
      <c r="I88" s="89"/>
      <c r="J88" s="88"/>
      <c r="K88" s="88"/>
      <c r="L88" s="87"/>
      <c r="M88" s="87"/>
      <c r="N88" s="87"/>
      <c r="O88" s="87"/>
    </row>
  </sheetData>
  <mergeCells count="11">
    <mergeCell ref="K10:K11"/>
    <mergeCell ref="A2:K2"/>
    <mergeCell ref="A3:K3"/>
    <mergeCell ref="A4:K4"/>
    <mergeCell ref="A6:K6"/>
    <mergeCell ref="B7:K7"/>
    <mergeCell ref="A10:A11"/>
    <mergeCell ref="B10:B11"/>
    <mergeCell ref="C10:C11"/>
    <mergeCell ref="E10:H10"/>
    <mergeCell ref="J10:J11"/>
  </mergeCells>
  <pageMargins left="0.25" right="0.25" top="0.75" bottom="0.75" header="0.3" footer="0.3"/>
  <pageSetup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3" workbookViewId="0">
      <selection activeCell="B13" sqref="B13:J13"/>
    </sheetView>
  </sheetViews>
  <sheetFormatPr defaultRowHeight="15"/>
  <cols>
    <col min="1" max="1" width="4.140625" customWidth="1"/>
    <col min="2" max="2" width="19.140625" customWidth="1"/>
    <col min="3" max="3" width="19" customWidth="1"/>
    <col min="4" max="4" width="13.7109375" customWidth="1"/>
    <col min="5" max="5" width="9.28515625" customWidth="1"/>
    <col min="6" max="6" width="8.85546875" customWidth="1"/>
    <col min="7" max="7" width="10" customWidth="1"/>
    <col min="8" max="8" width="9.28515625" customWidth="1"/>
    <col min="9" max="9" width="14.140625" customWidth="1"/>
    <col min="10" max="10" width="15.28515625" customWidth="1"/>
    <col min="11" max="11" width="9.140625" customWidth="1"/>
  </cols>
  <sheetData>
    <row r="1" spans="1:11" ht="21">
      <c r="A1" s="88"/>
      <c r="B1" s="88"/>
      <c r="C1" s="88"/>
      <c r="D1" s="88"/>
      <c r="E1" s="88"/>
      <c r="F1" s="88"/>
      <c r="G1" s="88"/>
      <c r="H1" s="88"/>
      <c r="I1" s="89"/>
      <c r="J1" s="88"/>
      <c r="K1" s="90" t="s">
        <v>568</v>
      </c>
    </row>
    <row r="2" spans="1:1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23.25">
      <c r="A4" s="418" t="s">
        <v>587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1" ht="23.25">
      <c r="A5" s="418" t="s">
        <v>96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6" spans="1:11" ht="23.25">
      <c r="A6" s="421" t="s">
        <v>580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1" s="2" customFormat="1" ht="23.25">
      <c r="A7" s="144" t="s">
        <v>9</v>
      </c>
      <c r="B7" s="416" t="s">
        <v>105</v>
      </c>
      <c r="C7" s="416"/>
      <c r="D7" s="416"/>
      <c r="E7" s="416"/>
      <c r="F7" s="416"/>
      <c r="G7" s="416"/>
      <c r="H7" s="416"/>
      <c r="I7" s="416"/>
      <c r="J7" s="416"/>
      <c r="K7" s="416"/>
    </row>
    <row r="8" spans="1:11" s="9" customFormat="1" ht="23.25">
      <c r="A8" s="144" t="s">
        <v>103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s="9" customFormat="1" ht="23.25">
      <c r="A9" s="144"/>
      <c r="B9" s="144" t="s">
        <v>393</v>
      </c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21">
      <c r="A10" s="419" t="s">
        <v>0</v>
      </c>
      <c r="B10" s="419" t="s">
        <v>1</v>
      </c>
      <c r="C10" s="419" t="s">
        <v>2</v>
      </c>
      <c r="D10" s="150" t="s">
        <v>3</v>
      </c>
      <c r="E10" s="410" t="s">
        <v>4</v>
      </c>
      <c r="F10" s="410"/>
      <c r="G10" s="410"/>
      <c r="H10" s="410"/>
      <c r="I10" s="150" t="s">
        <v>5</v>
      </c>
      <c r="J10" s="419" t="s">
        <v>6</v>
      </c>
      <c r="K10" s="419" t="s">
        <v>7</v>
      </c>
    </row>
    <row r="11" spans="1:11" ht="42">
      <c r="A11" s="420"/>
      <c r="B11" s="420"/>
      <c r="C11" s="420"/>
      <c r="D11" s="151" t="s">
        <v>10</v>
      </c>
      <c r="E11" s="193">
        <v>2561</v>
      </c>
      <c r="F11" s="193">
        <v>2562</v>
      </c>
      <c r="G11" s="193">
        <v>2563</v>
      </c>
      <c r="H11" s="193">
        <v>2564</v>
      </c>
      <c r="I11" s="151" t="s">
        <v>8</v>
      </c>
      <c r="J11" s="420"/>
      <c r="K11" s="420"/>
    </row>
    <row r="12" spans="1:11" ht="229.5" customHeight="1">
      <c r="A12" s="101">
        <v>1</v>
      </c>
      <c r="B12" s="218" t="s">
        <v>578</v>
      </c>
      <c r="C12" s="218" t="s">
        <v>395</v>
      </c>
      <c r="D12" s="218" t="s">
        <v>584</v>
      </c>
      <c r="E12" s="219">
        <v>1221750</v>
      </c>
      <c r="F12" s="219">
        <v>1221750</v>
      </c>
      <c r="G12" s="219">
        <v>1221750</v>
      </c>
      <c r="H12" s="219">
        <v>1221750</v>
      </c>
      <c r="I12" s="218" t="s">
        <v>576</v>
      </c>
      <c r="J12" s="218" t="s">
        <v>577</v>
      </c>
      <c r="K12" s="220" t="s">
        <v>579</v>
      </c>
    </row>
    <row r="13" spans="1:11" ht="240" customHeight="1">
      <c r="A13" s="101">
        <v>2</v>
      </c>
      <c r="B13" s="221" t="s">
        <v>581</v>
      </c>
      <c r="C13" s="221" t="s">
        <v>395</v>
      </c>
      <c r="D13" s="221" t="s">
        <v>583</v>
      </c>
      <c r="E13" s="222">
        <v>2912000</v>
      </c>
      <c r="F13" s="222">
        <v>2912000</v>
      </c>
      <c r="G13" s="222">
        <v>2912000</v>
      </c>
      <c r="H13" s="222">
        <v>2912000</v>
      </c>
      <c r="I13" s="221" t="s">
        <v>582</v>
      </c>
      <c r="J13" s="221" t="s">
        <v>577</v>
      </c>
      <c r="K13" s="220" t="s">
        <v>579</v>
      </c>
    </row>
    <row r="14" spans="1:11" ht="201" customHeight="1">
      <c r="A14" s="101">
        <v>3</v>
      </c>
      <c r="B14" s="221" t="s">
        <v>585</v>
      </c>
      <c r="C14" s="221" t="s">
        <v>395</v>
      </c>
      <c r="D14" s="221" t="s">
        <v>586</v>
      </c>
      <c r="E14" s="222">
        <v>1249000</v>
      </c>
      <c r="F14" s="222">
        <v>1249000</v>
      </c>
      <c r="G14" s="222">
        <v>1249000</v>
      </c>
      <c r="H14" s="222">
        <v>1249000</v>
      </c>
      <c r="I14" s="221" t="s">
        <v>582</v>
      </c>
      <c r="J14" s="221" t="s">
        <v>577</v>
      </c>
      <c r="K14" s="220" t="s">
        <v>579</v>
      </c>
    </row>
    <row r="15" spans="1:11">
      <c r="E15" s="351">
        <f>SUM(E12:E14)</f>
        <v>5382750</v>
      </c>
      <c r="F15" s="351">
        <f>SUM(F12:F14)</f>
        <v>5382750</v>
      </c>
      <c r="G15" s="351">
        <f>SUM(G12:G14)</f>
        <v>5382750</v>
      </c>
      <c r="H15" s="351">
        <f>SUM(H12:H14)</f>
        <v>5382750</v>
      </c>
    </row>
  </sheetData>
  <mergeCells count="12">
    <mergeCell ref="K10:K11"/>
    <mergeCell ref="A4:K4"/>
    <mergeCell ref="A10:A11"/>
    <mergeCell ref="B10:B11"/>
    <mergeCell ref="C10:C11"/>
    <mergeCell ref="E10:H10"/>
    <mergeCell ref="J10:J11"/>
    <mergeCell ref="A2:K2"/>
    <mergeCell ref="A3:K3"/>
    <mergeCell ref="A5:K5"/>
    <mergeCell ref="A6:K6"/>
    <mergeCell ref="B7:K7"/>
  </mergeCells>
  <pageMargins left="0.23622047244094491" right="0.23622047244094491" top="0.74803149606299213" bottom="0.47244094488188981" header="0.31496062992125984" footer="0.31496062992125984"/>
  <pageSetup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M27" sqref="M27"/>
    </sheetView>
  </sheetViews>
  <sheetFormatPr defaultRowHeight="21"/>
  <cols>
    <col min="1" max="1" width="4.140625" style="88" customWidth="1"/>
    <col min="2" max="2" width="13" style="88" customWidth="1"/>
    <col min="3" max="3" width="7.42578125" style="88" customWidth="1"/>
    <col min="4" max="4" width="10.28515625" style="88" customWidth="1"/>
    <col min="5" max="5" width="20.5703125" style="88" customWidth="1"/>
    <col min="6" max="6" width="26.28515625" style="88" customWidth="1"/>
    <col min="7" max="7" width="7.85546875" style="88" customWidth="1"/>
    <col min="8" max="8" width="8.140625" style="88" customWidth="1"/>
    <col min="9" max="9" width="9.28515625" style="89" customWidth="1"/>
    <col min="10" max="10" width="7.85546875" style="88" customWidth="1"/>
    <col min="11" max="11" width="9.85546875" style="88" customWidth="1"/>
  </cols>
  <sheetData>
    <row r="1" spans="1:11">
      <c r="K1" s="90" t="s">
        <v>666</v>
      </c>
    </row>
    <row r="2" spans="1:11" ht="26.25">
      <c r="A2" s="417" t="s">
        <v>670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1" ht="23.2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23.25">
      <c r="A6" s="436" t="s">
        <v>682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1" ht="23.25">
      <c r="A7" s="91" t="s">
        <v>9</v>
      </c>
      <c r="B7" s="422" t="s">
        <v>121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1" ht="23.25">
      <c r="A8" s="94" t="s">
        <v>120</v>
      </c>
      <c r="B8" s="94"/>
      <c r="C8" s="94"/>
      <c r="D8" s="94"/>
      <c r="E8" s="94"/>
      <c r="F8" s="94"/>
      <c r="G8" s="95"/>
      <c r="H8" s="95"/>
      <c r="I8" s="96"/>
      <c r="J8" s="95"/>
      <c r="K8" s="95"/>
    </row>
    <row r="9" spans="1:11" ht="23.25">
      <c r="A9" s="94"/>
      <c r="B9" s="94" t="s">
        <v>523</v>
      </c>
      <c r="C9" s="94"/>
      <c r="D9" s="94"/>
      <c r="E9" s="94"/>
      <c r="F9" s="94"/>
      <c r="G9" s="95"/>
      <c r="H9" s="95"/>
      <c r="I9" s="96"/>
      <c r="J9" s="95"/>
      <c r="K9" s="95"/>
    </row>
    <row r="10" spans="1:11" s="251" customFormat="1" ht="18.75">
      <c r="A10" s="432" t="s">
        <v>0</v>
      </c>
      <c r="B10" s="432" t="s">
        <v>667</v>
      </c>
      <c r="C10" s="432" t="s">
        <v>668</v>
      </c>
      <c r="D10" s="432" t="s">
        <v>669</v>
      </c>
      <c r="E10" s="432" t="s">
        <v>2</v>
      </c>
      <c r="F10" s="432" t="s">
        <v>3</v>
      </c>
      <c r="G10" s="437" t="s">
        <v>4</v>
      </c>
      <c r="H10" s="437"/>
      <c r="I10" s="437"/>
      <c r="J10" s="437"/>
      <c r="K10" s="432" t="s">
        <v>7</v>
      </c>
    </row>
    <row r="11" spans="1:11" s="251" customFormat="1" ht="18.75">
      <c r="A11" s="433"/>
      <c r="B11" s="433"/>
      <c r="C11" s="433"/>
      <c r="D11" s="435"/>
      <c r="E11" s="434"/>
      <c r="F11" s="434"/>
      <c r="G11" s="252">
        <v>2561</v>
      </c>
      <c r="H11" s="252">
        <v>2562</v>
      </c>
      <c r="I11" s="252">
        <v>2563</v>
      </c>
      <c r="J11" s="252">
        <v>2564</v>
      </c>
      <c r="K11" s="433"/>
    </row>
    <row r="12" spans="1:11" s="251" customFormat="1" ht="261.75" customHeight="1">
      <c r="A12" s="254">
        <v>1</v>
      </c>
      <c r="B12" s="259" t="s">
        <v>523</v>
      </c>
      <c r="C12" s="261" t="s">
        <v>671</v>
      </c>
      <c r="D12" s="261" t="s">
        <v>672</v>
      </c>
      <c r="E12" s="225" t="s">
        <v>700</v>
      </c>
      <c r="F12" s="225" t="s">
        <v>673</v>
      </c>
      <c r="G12" s="253">
        <v>31600</v>
      </c>
      <c r="H12" s="253" t="s">
        <v>656</v>
      </c>
      <c r="I12" s="253" t="s">
        <v>656</v>
      </c>
      <c r="J12" s="253" t="s">
        <v>656</v>
      </c>
      <c r="K12" s="225" t="s">
        <v>674</v>
      </c>
    </row>
    <row r="13" spans="1:11" s="251" customFormat="1" ht="18.75">
      <c r="A13" s="432" t="s">
        <v>0</v>
      </c>
      <c r="B13" s="432" t="s">
        <v>667</v>
      </c>
      <c r="C13" s="432" t="s">
        <v>668</v>
      </c>
      <c r="D13" s="432" t="s">
        <v>669</v>
      </c>
      <c r="E13" s="432" t="s">
        <v>2</v>
      </c>
      <c r="F13" s="432" t="s">
        <v>3</v>
      </c>
      <c r="G13" s="437" t="s">
        <v>4</v>
      </c>
      <c r="H13" s="437"/>
      <c r="I13" s="437"/>
      <c r="J13" s="437"/>
      <c r="K13" s="432" t="s">
        <v>7</v>
      </c>
    </row>
    <row r="14" spans="1:11" s="251" customFormat="1" ht="18.75">
      <c r="A14" s="438"/>
      <c r="B14" s="438"/>
      <c r="C14" s="438"/>
      <c r="D14" s="434"/>
      <c r="E14" s="434"/>
      <c r="F14" s="434"/>
      <c r="G14" s="252">
        <v>2561</v>
      </c>
      <c r="H14" s="252">
        <v>2562</v>
      </c>
      <c r="I14" s="252">
        <v>2563</v>
      </c>
      <c r="J14" s="252">
        <v>2564</v>
      </c>
      <c r="K14" s="433"/>
    </row>
    <row r="15" spans="1:11" s="251" customFormat="1" ht="409.5" customHeight="1">
      <c r="A15" s="257">
        <v>2</v>
      </c>
      <c r="B15" s="258" t="s">
        <v>523</v>
      </c>
      <c r="C15" s="260" t="s">
        <v>671</v>
      </c>
      <c r="D15" s="260" t="s">
        <v>672</v>
      </c>
      <c r="E15" s="223" t="s">
        <v>675</v>
      </c>
      <c r="F15" s="223" t="s">
        <v>683</v>
      </c>
      <c r="G15" s="255">
        <v>16000</v>
      </c>
      <c r="H15" s="253" t="s">
        <v>656</v>
      </c>
      <c r="I15" s="253" t="s">
        <v>656</v>
      </c>
      <c r="J15" s="253" t="s">
        <v>656</v>
      </c>
      <c r="K15" s="225" t="s">
        <v>674</v>
      </c>
    </row>
    <row r="20" spans="1:11" s="251" customFormat="1" ht="18.75">
      <c r="A20" s="432" t="s">
        <v>0</v>
      </c>
      <c r="B20" s="432" t="s">
        <v>667</v>
      </c>
      <c r="C20" s="432" t="s">
        <v>668</v>
      </c>
      <c r="D20" s="432" t="s">
        <v>669</v>
      </c>
      <c r="E20" s="432" t="s">
        <v>2</v>
      </c>
      <c r="F20" s="432" t="s">
        <v>3</v>
      </c>
      <c r="G20" s="437" t="s">
        <v>4</v>
      </c>
      <c r="H20" s="437"/>
      <c r="I20" s="437"/>
      <c r="J20" s="437"/>
      <c r="K20" s="432" t="s">
        <v>7</v>
      </c>
    </row>
    <row r="21" spans="1:11" s="251" customFormat="1" ht="18.75">
      <c r="A21" s="433"/>
      <c r="B21" s="433"/>
      <c r="C21" s="433"/>
      <c r="D21" s="435"/>
      <c r="E21" s="434"/>
      <c r="F21" s="434"/>
      <c r="G21" s="252">
        <v>2561</v>
      </c>
      <c r="H21" s="252">
        <v>2562</v>
      </c>
      <c r="I21" s="252">
        <v>2563</v>
      </c>
      <c r="J21" s="252">
        <v>2564</v>
      </c>
      <c r="K21" s="433"/>
    </row>
    <row r="22" spans="1:11" s="256" customFormat="1" ht="117.75" customHeight="1">
      <c r="A22" s="271">
        <v>3</v>
      </c>
      <c r="B22" s="272" t="s">
        <v>523</v>
      </c>
      <c r="C22" s="273" t="s">
        <v>676</v>
      </c>
      <c r="D22" s="273" t="s">
        <v>676</v>
      </c>
      <c r="E22" s="274" t="s">
        <v>677</v>
      </c>
      <c r="F22" s="272" t="s">
        <v>680</v>
      </c>
      <c r="G22" s="275">
        <v>100000</v>
      </c>
      <c r="H22" s="275">
        <v>100000</v>
      </c>
      <c r="I22" s="275">
        <v>100000</v>
      </c>
      <c r="J22" s="275">
        <v>100000</v>
      </c>
      <c r="K22" s="276" t="s">
        <v>678</v>
      </c>
    </row>
    <row r="23" spans="1:11" s="256" customFormat="1" ht="115.5" customHeight="1">
      <c r="A23" s="271">
        <v>4</v>
      </c>
      <c r="B23" s="272" t="s">
        <v>523</v>
      </c>
      <c r="C23" s="277" t="s">
        <v>671</v>
      </c>
      <c r="D23" s="277" t="s">
        <v>671</v>
      </c>
      <c r="E23" s="272" t="s">
        <v>681</v>
      </c>
      <c r="F23" s="272" t="s">
        <v>679</v>
      </c>
      <c r="G23" s="278" t="s">
        <v>656</v>
      </c>
      <c r="H23" s="278" t="s">
        <v>656</v>
      </c>
      <c r="I23" s="279">
        <v>1000000</v>
      </c>
      <c r="J23" s="277" t="s">
        <v>656</v>
      </c>
      <c r="K23" s="276" t="s">
        <v>309</v>
      </c>
    </row>
    <row r="24" spans="1:11">
      <c r="G24" s="88">
        <v>31600</v>
      </c>
    </row>
    <row r="25" spans="1:11">
      <c r="G25" s="88">
        <v>16000</v>
      </c>
    </row>
    <row r="26" spans="1:11">
      <c r="G26" s="304">
        <f>SUM(G22:G25)</f>
        <v>147600</v>
      </c>
      <c r="H26" s="304">
        <f>SUM(H22:H25)</f>
        <v>100000</v>
      </c>
      <c r="I26" s="349">
        <f>SUM(I22:I25)</f>
        <v>1100000</v>
      </c>
      <c r="J26" s="304">
        <f>SUM(J22:J25)</f>
        <v>100000</v>
      </c>
    </row>
  </sheetData>
  <mergeCells count="29">
    <mergeCell ref="F13:F14"/>
    <mergeCell ref="G13:J13"/>
    <mergeCell ref="K13:K14"/>
    <mergeCell ref="A20:A21"/>
    <mergeCell ref="B20:B21"/>
    <mergeCell ref="C20:C21"/>
    <mergeCell ref="D20:D21"/>
    <mergeCell ref="E20:E21"/>
    <mergeCell ref="F20:F21"/>
    <mergeCell ref="G20:J20"/>
    <mergeCell ref="K20:K21"/>
    <mergeCell ref="A13:A14"/>
    <mergeCell ref="B13:B14"/>
    <mergeCell ref="C13:C14"/>
    <mergeCell ref="D13:D14"/>
    <mergeCell ref="E13:E14"/>
    <mergeCell ref="K10:K11"/>
    <mergeCell ref="F10:F11"/>
    <mergeCell ref="D10:D11"/>
    <mergeCell ref="E10:E11"/>
    <mergeCell ref="A2:K2"/>
    <mergeCell ref="A3:K3"/>
    <mergeCell ref="A4:K4"/>
    <mergeCell ref="A6:K6"/>
    <mergeCell ref="B7:K7"/>
    <mergeCell ref="A10:A11"/>
    <mergeCell ref="B10:B11"/>
    <mergeCell ref="C10:C11"/>
    <mergeCell ref="G10:J10"/>
  </mergeCells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19" workbookViewId="0">
      <selection activeCell="G26" sqref="G26"/>
    </sheetView>
  </sheetViews>
  <sheetFormatPr defaultRowHeight="16.5"/>
  <cols>
    <col min="1" max="1" width="9.140625" style="299"/>
    <col min="2" max="2" width="8.140625" style="299" customWidth="1"/>
    <col min="3" max="3" width="25.7109375" style="299" customWidth="1"/>
    <col min="4" max="4" width="8.28515625" style="299" customWidth="1"/>
    <col min="5" max="5" width="9.85546875" style="299" bestFit="1" customWidth="1"/>
    <col min="6" max="6" width="7.85546875" style="299" customWidth="1"/>
    <col min="7" max="7" width="10.7109375" style="299" bestFit="1" customWidth="1"/>
    <col min="8" max="8" width="8" style="299" customWidth="1"/>
    <col min="9" max="9" width="9.85546875" style="299" bestFit="1" customWidth="1"/>
    <col min="10" max="10" width="8.42578125" style="299" customWidth="1"/>
    <col min="11" max="11" width="9.85546875" style="299" bestFit="1" customWidth="1"/>
    <col min="12" max="12" width="8.42578125" style="299" customWidth="1"/>
    <col min="13" max="13" width="11.140625" style="299" customWidth="1"/>
  </cols>
  <sheetData>
    <row r="1" spans="1:13" s="250" customFormat="1" ht="21">
      <c r="A1" s="280"/>
      <c r="B1" s="280"/>
      <c r="C1" s="281"/>
      <c r="D1" s="280"/>
      <c r="E1" s="280"/>
      <c r="F1" s="280"/>
      <c r="G1" s="280"/>
      <c r="H1" s="280"/>
      <c r="I1" s="280"/>
      <c r="J1" s="280"/>
      <c r="K1" s="280"/>
      <c r="L1" s="282"/>
      <c r="M1" s="90" t="s">
        <v>689</v>
      </c>
    </row>
    <row r="2" spans="1:13" s="41" customFormat="1" ht="23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s="41" customFormat="1" ht="23.25">
      <c r="A3" s="439" t="s">
        <v>690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s="41" customFormat="1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s="250" customFormat="1" ht="21">
      <c r="A5" s="440" t="s">
        <v>39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s="250" customFormat="1" ht="21">
      <c r="A6" s="442" t="s">
        <v>40</v>
      </c>
      <c r="B6" s="442"/>
      <c r="C6" s="442"/>
      <c r="D6" s="442" t="s">
        <v>64</v>
      </c>
      <c r="E6" s="442"/>
      <c r="F6" s="442" t="s">
        <v>300</v>
      </c>
      <c r="G6" s="442"/>
      <c r="H6" s="442" t="s">
        <v>692</v>
      </c>
      <c r="I6" s="442"/>
      <c r="J6" s="442" t="s">
        <v>691</v>
      </c>
      <c r="K6" s="442"/>
      <c r="L6" s="443" t="s">
        <v>711</v>
      </c>
      <c r="M6" s="443"/>
    </row>
    <row r="7" spans="1:13" s="250" customFormat="1" ht="42">
      <c r="A7" s="442"/>
      <c r="B7" s="442"/>
      <c r="C7" s="442"/>
      <c r="D7" s="283" t="s">
        <v>52</v>
      </c>
      <c r="E7" s="283" t="s">
        <v>53</v>
      </c>
      <c r="F7" s="283" t="s">
        <v>52</v>
      </c>
      <c r="G7" s="283" t="s">
        <v>53</v>
      </c>
      <c r="H7" s="283" t="s">
        <v>52</v>
      </c>
      <c r="I7" s="283" t="s">
        <v>53</v>
      </c>
      <c r="J7" s="283" t="s">
        <v>52</v>
      </c>
      <c r="K7" s="283" t="s">
        <v>53</v>
      </c>
      <c r="L7" s="283" t="s">
        <v>52</v>
      </c>
      <c r="M7" s="283" t="s">
        <v>53</v>
      </c>
    </row>
    <row r="8" spans="1:13" s="13" customFormat="1" ht="21">
      <c r="A8" s="444" t="s">
        <v>65</v>
      </c>
      <c r="B8" s="445"/>
      <c r="C8" s="446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3" s="250" customFormat="1" ht="19.5" customHeight="1">
      <c r="A9" s="285"/>
      <c r="B9" s="286">
        <v>1.1000000000000001</v>
      </c>
      <c r="C9" s="309" t="s">
        <v>693</v>
      </c>
      <c r="D9" s="317">
        <v>45</v>
      </c>
      <c r="E9" s="318">
        <v>25311130</v>
      </c>
      <c r="F9" s="317">
        <v>9</v>
      </c>
      <c r="G9" s="318">
        <v>6659000</v>
      </c>
      <c r="H9" s="317">
        <v>5</v>
      </c>
      <c r="I9" s="318">
        <v>3230000</v>
      </c>
      <c r="J9" s="317">
        <v>4</v>
      </c>
      <c r="K9" s="318">
        <v>1730000</v>
      </c>
      <c r="L9" s="319">
        <f>SUM(D9+F9+H9+J9)</f>
        <v>63</v>
      </c>
      <c r="M9" s="320">
        <f>SUM(E9+G9+I9+K9)</f>
        <v>36930130</v>
      </c>
    </row>
    <row r="10" spans="1:13" s="250" customFormat="1" ht="20.25" customHeight="1">
      <c r="A10" s="287"/>
      <c r="B10" s="288">
        <v>1.2</v>
      </c>
      <c r="C10" s="310" t="s">
        <v>551</v>
      </c>
      <c r="D10" s="321">
        <v>8</v>
      </c>
      <c r="E10" s="322">
        <v>24555000</v>
      </c>
      <c r="F10" s="321">
        <v>5</v>
      </c>
      <c r="G10" s="322">
        <v>14300000</v>
      </c>
      <c r="H10" s="321">
        <v>2</v>
      </c>
      <c r="I10" s="322">
        <v>11000000</v>
      </c>
      <c r="J10" s="321">
        <v>1</v>
      </c>
      <c r="K10" s="322">
        <v>5000000</v>
      </c>
      <c r="L10" s="319">
        <f>SUM(D10+F10+H10+J10)</f>
        <v>16</v>
      </c>
      <c r="M10" s="320">
        <f>SUM(E10+G10+I10+K10)</f>
        <v>54855000</v>
      </c>
    </row>
    <row r="11" spans="1:13" s="31" customFormat="1" ht="21">
      <c r="A11" s="289"/>
      <c r="B11" s="290"/>
      <c r="C11" s="312" t="s">
        <v>41</v>
      </c>
      <c r="D11" s="323">
        <f t="shared" ref="D11:M11" si="0">SUM(D9:D10)</f>
        <v>53</v>
      </c>
      <c r="E11" s="324">
        <f t="shared" si="0"/>
        <v>49866130</v>
      </c>
      <c r="F11" s="323">
        <f t="shared" si="0"/>
        <v>14</v>
      </c>
      <c r="G11" s="324">
        <f t="shared" si="0"/>
        <v>20959000</v>
      </c>
      <c r="H11" s="323">
        <f t="shared" si="0"/>
        <v>7</v>
      </c>
      <c r="I11" s="324">
        <f t="shared" si="0"/>
        <v>14230000</v>
      </c>
      <c r="J11" s="323">
        <f t="shared" si="0"/>
        <v>5</v>
      </c>
      <c r="K11" s="324">
        <f t="shared" si="0"/>
        <v>6730000</v>
      </c>
      <c r="L11" s="323">
        <f t="shared" si="0"/>
        <v>79</v>
      </c>
      <c r="M11" s="324">
        <f t="shared" si="0"/>
        <v>91785130</v>
      </c>
    </row>
    <row r="12" spans="1:13" s="13" customFormat="1" ht="21">
      <c r="A12" s="447" t="s">
        <v>70</v>
      </c>
      <c r="B12" s="448"/>
      <c r="C12" s="449"/>
      <c r="D12" s="325"/>
      <c r="E12" s="325"/>
      <c r="F12" s="325"/>
      <c r="G12" s="325"/>
      <c r="H12" s="325"/>
      <c r="I12" s="325"/>
      <c r="J12" s="325"/>
      <c r="K12" s="325"/>
      <c r="L12" s="325"/>
      <c r="M12" s="325"/>
    </row>
    <row r="13" spans="1:13" s="250" customFormat="1" ht="21">
      <c r="A13" s="294"/>
      <c r="B13" s="286">
        <v>2.1</v>
      </c>
      <c r="C13" s="311" t="s">
        <v>694</v>
      </c>
      <c r="D13" s="317">
        <v>5</v>
      </c>
      <c r="E13" s="318">
        <v>230000</v>
      </c>
      <c r="F13" s="317">
        <v>5</v>
      </c>
      <c r="G13" s="318">
        <v>230000</v>
      </c>
      <c r="H13" s="317">
        <v>5</v>
      </c>
      <c r="I13" s="318">
        <v>230000</v>
      </c>
      <c r="J13" s="317">
        <v>5</v>
      </c>
      <c r="K13" s="318">
        <v>230000</v>
      </c>
      <c r="L13" s="319">
        <f>D13+F13+H13+J13</f>
        <v>20</v>
      </c>
      <c r="M13" s="320">
        <f>SUM(E13+G13+I13+K13)</f>
        <v>920000</v>
      </c>
    </row>
    <row r="14" spans="1:13" s="31" customFormat="1" ht="21">
      <c r="A14" s="289"/>
      <c r="B14" s="290"/>
      <c r="C14" s="312" t="s">
        <v>42</v>
      </c>
      <c r="D14" s="317">
        <v>5</v>
      </c>
      <c r="E14" s="318">
        <v>230000</v>
      </c>
      <c r="F14" s="317">
        <v>5</v>
      </c>
      <c r="G14" s="318">
        <v>230000</v>
      </c>
      <c r="H14" s="317">
        <v>5</v>
      </c>
      <c r="I14" s="318">
        <v>230000</v>
      </c>
      <c r="J14" s="317">
        <v>5</v>
      </c>
      <c r="K14" s="318">
        <v>230000</v>
      </c>
      <c r="L14" s="319">
        <f>D14+F14+H14+J14</f>
        <v>20</v>
      </c>
      <c r="M14" s="320">
        <f>SUM(E14+G14+I14+K14)</f>
        <v>920000</v>
      </c>
    </row>
    <row r="15" spans="1:13" s="13" customFormat="1" ht="21">
      <c r="A15" s="447" t="s">
        <v>73</v>
      </c>
      <c r="B15" s="448"/>
      <c r="C15" s="449"/>
      <c r="D15" s="325"/>
      <c r="E15" s="325"/>
      <c r="F15" s="325"/>
      <c r="G15" s="325"/>
      <c r="H15" s="325"/>
      <c r="I15" s="325"/>
      <c r="J15" s="325"/>
      <c r="K15" s="325"/>
      <c r="L15" s="325"/>
      <c r="M15" s="325"/>
    </row>
    <row r="16" spans="1:13" s="250" customFormat="1" ht="21">
      <c r="A16" s="294"/>
      <c r="B16" s="313">
        <v>3.1</v>
      </c>
      <c r="C16" s="314" t="s">
        <v>556</v>
      </c>
      <c r="D16" s="326">
        <v>2</v>
      </c>
      <c r="E16" s="327">
        <v>120000</v>
      </c>
      <c r="F16" s="326">
        <v>2</v>
      </c>
      <c r="G16" s="327">
        <v>120000</v>
      </c>
      <c r="H16" s="326">
        <v>2</v>
      </c>
      <c r="I16" s="327">
        <v>120000</v>
      </c>
      <c r="J16" s="326">
        <v>2</v>
      </c>
      <c r="K16" s="327">
        <v>120000</v>
      </c>
      <c r="L16" s="328">
        <f t="shared" ref="L16:M18" si="1">SUM(D16,F16,H16,J16)</f>
        <v>8</v>
      </c>
      <c r="M16" s="329">
        <f t="shared" si="1"/>
        <v>480000</v>
      </c>
    </row>
    <row r="17" spans="1:18" s="250" customFormat="1" ht="21">
      <c r="A17" s="287"/>
      <c r="B17" s="315">
        <v>3.2</v>
      </c>
      <c r="C17" s="316" t="s">
        <v>695</v>
      </c>
      <c r="D17" s="330">
        <v>4</v>
      </c>
      <c r="E17" s="331">
        <v>260000</v>
      </c>
      <c r="F17" s="330">
        <v>4</v>
      </c>
      <c r="G17" s="331">
        <v>260000</v>
      </c>
      <c r="H17" s="330">
        <v>4</v>
      </c>
      <c r="I17" s="331">
        <v>260000</v>
      </c>
      <c r="J17" s="330">
        <v>4</v>
      </c>
      <c r="K17" s="331">
        <v>260000</v>
      </c>
      <c r="L17" s="328">
        <f t="shared" si="1"/>
        <v>16</v>
      </c>
      <c r="M17" s="329">
        <f t="shared" si="1"/>
        <v>1040000</v>
      </c>
    </row>
    <row r="18" spans="1:18" s="250" customFormat="1" ht="21">
      <c r="A18" s="332"/>
      <c r="B18" s="315">
        <v>3.3</v>
      </c>
      <c r="C18" s="333" t="s">
        <v>533</v>
      </c>
      <c r="D18" s="330">
        <v>3</v>
      </c>
      <c r="E18" s="334">
        <v>250000</v>
      </c>
      <c r="F18" s="330">
        <v>5</v>
      </c>
      <c r="G18" s="334">
        <v>250000</v>
      </c>
      <c r="H18" s="330">
        <v>5</v>
      </c>
      <c r="I18" s="334">
        <v>250000</v>
      </c>
      <c r="J18" s="330">
        <v>5</v>
      </c>
      <c r="K18" s="334">
        <v>250000</v>
      </c>
      <c r="L18" s="328">
        <f t="shared" si="1"/>
        <v>18</v>
      </c>
      <c r="M18" s="329">
        <f t="shared" si="1"/>
        <v>1000000</v>
      </c>
    </row>
    <row r="19" spans="1:18" s="307" customFormat="1" ht="21">
      <c r="A19" s="332"/>
      <c r="B19" s="315">
        <v>3.4</v>
      </c>
      <c r="C19" s="333" t="s">
        <v>698</v>
      </c>
      <c r="D19" s="330">
        <v>2</v>
      </c>
      <c r="E19" s="334">
        <v>120000</v>
      </c>
      <c r="F19" s="330">
        <v>2</v>
      </c>
      <c r="G19" s="334">
        <v>120000</v>
      </c>
      <c r="H19" s="330">
        <v>2</v>
      </c>
      <c r="I19" s="334">
        <v>120000</v>
      </c>
      <c r="J19" s="330">
        <v>2</v>
      </c>
      <c r="K19" s="334">
        <v>120000</v>
      </c>
      <c r="L19" s="328">
        <v>8</v>
      </c>
      <c r="M19" s="329">
        <f>SUM(E19,G19,I19,K19)</f>
        <v>480000</v>
      </c>
    </row>
    <row r="20" spans="1:18" s="31" customFormat="1" ht="21">
      <c r="A20" s="289"/>
      <c r="B20" s="290"/>
      <c r="C20" s="291" t="s">
        <v>43</v>
      </c>
      <c r="D20" s="336">
        <f>SUM(D16:D19)</f>
        <v>11</v>
      </c>
      <c r="E20" s="337">
        <f t="shared" ref="E20:M20" si="2">SUM(E16:E18)</f>
        <v>630000</v>
      </c>
      <c r="F20" s="336">
        <f t="shared" si="2"/>
        <v>11</v>
      </c>
      <c r="G20" s="337">
        <f t="shared" si="2"/>
        <v>630000</v>
      </c>
      <c r="H20" s="336">
        <f t="shared" si="2"/>
        <v>11</v>
      </c>
      <c r="I20" s="337">
        <f t="shared" si="2"/>
        <v>630000</v>
      </c>
      <c r="J20" s="336">
        <f t="shared" si="2"/>
        <v>11</v>
      </c>
      <c r="K20" s="337">
        <f t="shared" si="2"/>
        <v>630000</v>
      </c>
      <c r="L20" s="336">
        <f t="shared" si="2"/>
        <v>42</v>
      </c>
      <c r="M20" s="337">
        <f t="shared" si="2"/>
        <v>2520000</v>
      </c>
    </row>
    <row r="21" spans="1:18" s="31" customFormat="1" ht="21">
      <c r="A21" s="444" t="s">
        <v>696</v>
      </c>
      <c r="B21" s="450"/>
      <c r="C21" s="451"/>
      <c r="D21" s="289"/>
      <c r="E21" s="293"/>
      <c r="F21" s="292"/>
      <c r="G21" s="293"/>
      <c r="H21" s="289"/>
      <c r="I21" s="293"/>
      <c r="J21" s="289"/>
      <c r="K21" s="293"/>
      <c r="L21" s="291"/>
      <c r="M21" s="295"/>
    </row>
    <row r="22" spans="1:18" s="250" customFormat="1" ht="25.5" customHeight="1">
      <c r="A22" s="294"/>
      <c r="B22" s="313">
        <v>4.0999999999999996</v>
      </c>
      <c r="C22" s="338" t="s">
        <v>394</v>
      </c>
      <c r="D22" s="339">
        <v>9</v>
      </c>
      <c r="E22" s="340">
        <v>5155000</v>
      </c>
      <c r="F22" s="339">
        <v>7</v>
      </c>
      <c r="G22" s="340">
        <v>475000</v>
      </c>
      <c r="H22" s="341">
        <v>7</v>
      </c>
      <c r="I22" s="340">
        <v>475000</v>
      </c>
      <c r="J22" s="341">
        <v>7</v>
      </c>
      <c r="K22" s="340">
        <v>475000</v>
      </c>
      <c r="L22" s="342">
        <f>SUM(D22,F22,H22,J22)</f>
        <v>30</v>
      </c>
      <c r="M22" s="343">
        <f>SUM(D22:L22)</f>
        <v>6580060</v>
      </c>
      <c r="O22" s="374"/>
    </row>
    <row r="23" spans="1:18" s="250" customFormat="1" ht="21">
      <c r="A23" s="287"/>
      <c r="B23" s="315">
        <v>4.2</v>
      </c>
      <c r="C23" s="333" t="s">
        <v>697</v>
      </c>
      <c r="D23" s="344">
        <v>6</v>
      </c>
      <c r="E23" s="345">
        <v>280000</v>
      </c>
      <c r="F23" s="344">
        <v>6</v>
      </c>
      <c r="G23" s="345">
        <v>280000</v>
      </c>
      <c r="H23" s="344">
        <v>6</v>
      </c>
      <c r="I23" s="345">
        <v>280000</v>
      </c>
      <c r="J23" s="344">
        <v>6</v>
      </c>
      <c r="K23" s="345">
        <v>280000</v>
      </c>
      <c r="L23" s="346">
        <f>SUM(D23,F23,H23,J23)</f>
        <v>24</v>
      </c>
      <c r="M23" s="343">
        <f>SUM(D23:L23)</f>
        <v>1120048</v>
      </c>
      <c r="O23" s="374"/>
    </row>
    <row r="24" spans="1:18" s="307" customFormat="1" ht="21">
      <c r="A24" s="287"/>
      <c r="B24" s="315">
        <v>4.3</v>
      </c>
      <c r="C24" s="333" t="s">
        <v>523</v>
      </c>
      <c r="D24" s="344">
        <v>3</v>
      </c>
      <c r="E24" s="345">
        <v>120000</v>
      </c>
      <c r="F24" s="344">
        <v>3</v>
      </c>
      <c r="G24" s="345">
        <v>120000</v>
      </c>
      <c r="H24" s="344">
        <v>3</v>
      </c>
      <c r="I24" s="345">
        <v>120000</v>
      </c>
      <c r="J24" s="344">
        <v>3</v>
      </c>
      <c r="K24" s="345">
        <v>120000</v>
      </c>
      <c r="L24" s="346">
        <v>12</v>
      </c>
      <c r="M24" s="343">
        <f>SUM(E24,G24,I24,K24)</f>
        <v>480000</v>
      </c>
      <c r="O24" s="374"/>
    </row>
    <row r="25" spans="1:18" s="31" customFormat="1" ht="21">
      <c r="A25" s="289"/>
      <c r="B25" s="290"/>
      <c r="C25" s="291" t="s">
        <v>44</v>
      </c>
      <c r="D25" s="347">
        <f>SUM(D22:D24)</f>
        <v>18</v>
      </c>
      <c r="E25" s="348">
        <f t="shared" ref="E25:K25" si="3">SUM(E22:E23)</f>
        <v>5435000</v>
      </c>
      <c r="F25" s="347">
        <f>SUM(F22:F24)</f>
        <v>16</v>
      </c>
      <c r="G25" s="348">
        <f t="shared" si="3"/>
        <v>755000</v>
      </c>
      <c r="H25" s="347">
        <f>SUM(H22:H24)</f>
        <v>16</v>
      </c>
      <c r="I25" s="348">
        <f t="shared" si="3"/>
        <v>755000</v>
      </c>
      <c r="J25" s="347">
        <f>SUM(J22:J24)</f>
        <v>16</v>
      </c>
      <c r="K25" s="348">
        <f t="shared" si="3"/>
        <v>755000</v>
      </c>
      <c r="L25" s="347">
        <f>SUM(L22:L24)</f>
        <v>66</v>
      </c>
      <c r="M25" s="348">
        <f>SUM(M22:M24)</f>
        <v>8180108</v>
      </c>
    </row>
    <row r="26" spans="1:18" s="31" customFormat="1" ht="21">
      <c r="A26" s="360"/>
      <c r="B26" s="360"/>
      <c r="C26" s="360"/>
      <c r="D26" s="361"/>
      <c r="E26" s="362"/>
      <c r="F26" s="361"/>
      <c r="G26" s="362">
        <v>50</v>
      </c>
      <c r="H26" s="361"/>
      <c r="I26" s="362"/>
      <c r="J26" s="361"/>
      <c r="K26" s="362"/>
      <c r="L26" s="361"/>
      <c r="M26" s="362"/>
    </row>
    <row r="27" spans="1:18" s="31" customFormat="1" ht="21">
      <c r="A27" s="369"/>
      <c r="B27" s="369"/>
      <c r="C27" s="369"/>
      <c r="D27" s="370"/>
      <c r="E27" s="371"/>
      <c r="F27" s="370"/>
      <c r="G27" s="371"/>
      <c r="H27" s="370"/>
      <c r="I27" s="371"/>
      <c r="J27" s="370"/>
      <c r="K27" s="371"/>
      <c r="L27" s="370"/>
      <c r="M27" s="371"/>
    </row>
    <row r="28" spans="1:18" s="31" customFormat="1" ht="21">
      <c r="A28" s="369"/>
      <c r="B28" s="369"/>
      <c r="C28" s="369"/>
      <c r="D28" s="370"/>
      <c r="E28" s="371"/>
      <c r="F28" s="370"/>
      <c r="G28" s="371"/>
      <c r="H28" s="370"/>
      <c r="I28" s="371"/>
      <c r="J28" s="370"/>
      <c r="K28" s="371"/>
      <c r="L28" s="370"/>
      <c r="M28" s="371"/>
    </row>
    <row r="29" spans="1:18" s="13" customFormat="1" ht="21">
      <c r="A29" s="363" t="s">
        <v>82</v>
      </c>
      <c r="B29" s="359"/>
      <c r="C29" s="364"/>
      <c r="D29" s="365"/>
      <c r="E29" s="365"/>
      <c r="F29" s="365"/>
      <c r="G29" s="365"/>
      <c r="H29" s="365"/>
      <c r="I29" s="365"/>
      <c r="J29" s="365"/>
      <c r="K29" s="365"/>
      <c r="L29" s="365"/>
      <c r="M29" s="365"/>
    </row>
    <row r="30" spans="1:18" s="250" customFormat="1" ht="29.25" customHeight="1">
      <c r="A30" s="294"/>
      <c r="B30" s="313">
        <v>5.0999999999999996</v>
      </c>
      <c r="C30" s="338" t="s">
        <v>694</v>
      </c>
      <c r="D30" s="326">
        <v>3</v>
      </c>
      <c r="E30" s="327">
        <v>230000</v>
      </c>
      <c r="F30" s="326">
        <v>3</v>
      </c>
      <c r="G30" s="327">
        <v>230000</v>
      </c>
      <c r="H30" s="326">
        <v>3</v>
      </c>
      <c r="I30" s="327">
        <v>230000</v>
      </c>
      <c r="J30" s="326">
        <v>3</v>
      </c>
      <c r="K30" s="327">
        <v>230000</v>
      </c>
      <c r="L30" s="328">
        <f>D30+F30+H30+J30</f>
        <v>12</v>
      </c>
      <c r="M30" s="329">
        <f>SUM(E30,G30,I30,K30)</f>
        <v>920000</v>
      </c>
    </row>
    <row r="31" spans="1:18" s="250" customFormat="1" ht="21">
      <c r="A31" s="287"/>
      <c r="B31" s="315">
        <v>5.2</v>
      </c>
      <c r="C31" s="333" t="s">
        <v>533</v>
      </c>
      <c r="D31" s="330">
        <v>2</v>
      </c>
      <c r="E31" s="331">
        <v>210000</v>
      </c>
      <c r="F31" s="330">
        <v>2</v>
      </c>
      <c r="G31" s="331">
        <v>110000</v>
      </c>
      <c r="H31" s="330">
        <v>2</v>
      </c>
      <c r="I31" s="331">
        <v>60000</v>
      </c>
      <c r="J31" s="330">
        <v>2</v>
      </c>
      <c r="K31" s="331">
        <v>60000</v>
      </c>
      <c r="L31" s="328">
        <f>D31+F31+H31+J31</f>
        <v>8</v>
      </c>
      <c r="M31" s="329">
        <f>SUM(E31,G31,I31,K31)</f>
        <v>440000</v>
      </c>
      <c r="O31" s="305"/>
      <c r="P31" s="305"/>
      <c r="Q31" s="350"/>
      <c r="R31" s="305"/>
    </row>
    <row r="32" spans="1:18" s="31" customFormat="1" ht="21">
      <c r="A32" s="289"/>
      <c r="B32" s="290"/>
      <c r="C32" s="291" t="s">
        <v>45</v>
      </c>
      <c r="D32" s="336">
        <f t="shared" ref="D32:M32" si="4">SUM(D30:D31)</f>
        <v>5</v>
      </c>
      <c r="E32" s="337">
        <f t="shared" si="4"/>
        <v>440000</v>
      </c>
      <c r="F32" s="336">
        <f t="shared" si="4"/>
        <v>5</v>
      </c>
      <c r="G32" s="337">
        <f t="shared" si="4"/>
        <v>340000</v>
      </c>
      <c r="H32" s="336">
        <f t="shared" si="4"/>
        <v>5</v>
      </c>
      <c r="I32" s="337">
        <f t="shared" si="4"/>
        <v>290000</v>
      </c>
      <c r="J32" s="336">
        <f t="shared" si="4"/>
        <v>5</v>
      </c>
      <c r="K32" s="337">
        <f t="shared" si="4"/>
        <v>290000</v>
      </c>
      <c r="L32" s="336">
        <f t="shared" si="4"/>
        <v>20</v>
      </c>
      <c r="M32" s="337">
        <f t="shared" si="4"/>
        <v>1360000</v>
      </c>
    </row>
    <row r="33" spans="1:23" s="13" customFormat="1" ht="21">
      <c r="A33" s="296" t="s">
        <v>86</v>
      </c>
      <c r="B33" s="297"/>
      <c r="C33" s="298"/>
      <c r="D33" s="325"/>
      <c r="E33" s="325"/>
      <c r="F33" s="325"/>
      <c r="G33" s="325"/>
      <c r="H33" s="325"/>
      <c r="I33" s="325"/>
      <c r="J33" s="325"/>
      <c r="K33" s="325"/>
      <c r="L33" s="325"/>
      <c r="M33" s="325"/>
    </row>
    <row r="34" spans="1:23" s="250" customFormat="1" ht="21">
      <c r="A34" s="294"/>
      <c r="B34" s="313">
        <v>6.1</v>
      </c>
      <c r="C34" s="314" t="s">
        <v>523</v>
      </c>
      <c r="D34" s="326">
        <v>12</v>
      </c>
      <c r="E34" s="327">
        <v>1825000</v>
      </c>
      <c r="F34" s="326">
        <v>10</v>
      </c>
      <c r="G34" s="327">
        <v>1575000</v>
      </c>
      <c r="H34" s="326">
        <v>10</v>
      </c>
      <c r="I34" s="327">
        <v>1575000</v>
      </c>
      <c r="J34" s="326">
        <v>9</v>
      </c>
      <c r="K34" s="327">
        <v>1475000</v>
      </c>
      <c r="L34" s="329">
        <f>D34+F34+H34+J34</f>
        <v>41</v>
      </c>
      <c r="M34" s="329">
        <f>SUM(E34,G34,I34,K34)</f>
        <v>6450000</v>
      </c>
    </row>
    <row r="35" spans="1:23" s="250" customFormat="1" ht="42">
      <c r="A35" s="287"/>
      <c r="B35" s="315">
        <v>6.2</v>
      </c>
      <c r="C35" s="333" t="s">
        <v>530</v>
      </c>
      <c r="D35" s="330">
        <v>5</v>
      </c>
      <c r="E35" s="331">
        <v>180000</v>
      </c>
      <c r="F35" s="330">
        <v>5</v>
      </c>
      <c r="G35" s="331">
        <v>180000</v>
      </c>
      <c r="H35" s="330">
        <v>5</v>
      </c>
      <c r="I35" s="331">
        <v>180000</v>
      </c>
      <c r="J35" s="330">
        <v>5</v>
      </c>
      <c r="K35" s="331">
        <v>180000</v>
      </c>
      <c r="L35" s="328">
        <f>D35+F35+H35+J35</f>
        <v>20</v>
      </c>
      <c r="M35" s="329">
        <f>SUM(E35,G35,I35,K35)</f>
        <v>720000</v>
      </c>
      <c r="T35" s="305"/>
      <c r="U35" s="305"/>
      <c r="V35" s="350"/>
      <c r="W35" s="305"/>
    </row>
    <row r="36" spans="1:23" s="250" customFormat="1" ht="21">
      <c r="A36" s="287"/>
      <c r="B36" s="315">
        <v>6.3</v>
      </c>
      <c r="C36" s="333" t="s">
        <v>699</v>
      </c>
      <c r="D36" s="352">
        <v>8</v>
      </c>
      <c r="E36" s="353">
        <v>11859600</v>
      </c>
      <c r="F36" s="352">
        <v>8</v>
      </c>
      <c r="G36" s="353">
        <v>11874600</v>
      </c>
      <c r="H36" s="352">
        <v>8</v>
      </c>
      <c r="I36" s="353">
        <v>11889600</v>
      </c>
      <c r="J36" s="352">
        <v>8</v>
      </c>
      <c r="K36" s="353">
        <v>11904600</v>
      </c>
      <c r="L36" s="328">
        <f>D36+F36+H36+J36</f>
        <v>32</v>
      </c>
      <c r="M36" s="329">
        <f>SUM(E36,G36,I36,K36)</f>
        <v>47528400</v>
      </c>
    </row>
    <row r="37" spans="1:23" s="31" customFormat="1" ht="22.5" customHeight="1" thickBot="1">
      <c r="A37" s="289"/>
      <c r="B37" s="290"/>
      <c r="C37" s="291" t="s">
        <v>46</v>
      </c>
      <c r="D37" s="354">
        <f t="shared" ref="D37:M37" si="5">SUM(D34:D36)</f>
        <v>25</v>
      </c>
      <c r="E37" s="355">
        <f t="shared" si="5"/>
        <v>13864600</v>
      </c>
      <c r="F37" s="354">
        <f t="shared" si="5"/>
        <v>23</v>
      </c>
      <c r="G37" s="355">
        <f t="shared" si="5"/>
        <v>13629600</v>
      </c>
      <c r="H37" s="354">
        <f t="shared" si="5"/>
        <v>23</v>
      </c>
      <c r="I37" s="355">
        <f t="shared" si="5"/>
        <v>13644600</v>
      </c>
      <c r="J37" s="354">
        <f t="shared" si="5"/>
        <v>22</v>
      </c>
      <c r="K37" s="355">
        <f t="shared" si="5"/>
        <v>13559600</v>
      </c>
      <c r="L37" s="354">
        <f t="shared" si="5"/>
        <v>93</v>
      </c>
      <c r="M37" s="356">
        <f t="shared" si="5"/>
        <v>54698400</v>
      </c>
    </row>
    <row r="38" spans="1:23" s="31" customFormat="1" ht="30" customHeight="1" thickBot="1">
      <c r="A38" s="289"/>
      <c r="B38" s="290"/>
      <c r="C38" s="291" t="s">
        <v>47</v>
      </c>
      <c r="D38" s="357">
        <f t="shared" ref="D38:M38" si="6">D37+D32+D25+D20+D14+D11</f>
        <v>117</v>
      </c>
      <c r="E38" s="358">
        <f t="shared" si="6"/>
        <v>70465730</v>
      </c>
      <c r="F38" s="357">
        <f t="shared" si="6"/>
        <v>74</v>
      </c>
      <c r="G38" s="358">
        <f t="shared" si="6"/>
        <v>36543600</v>
      </c>
      <c r="H38" s="357">
        <f t="shared" si="6"/>
        <v>67</v>
      </c>
      <c r="I38" s="358">
        <f t="shared" si="6"/>
        <v>29779600</v>
      </c>
      <c r="J38" s="357">
        <f t="shared" si="6"/>
        <v>64</v>
      </c>
      <c r="K38" s="358">
        <f t="shared" si="6"/>
        <v>22194600</v>
      </c>
      <c r="L38" s="357">
        <f t="shared" si="6"/>
        <v>320</v>
      </c>
      <c r="M38" s="358">
        <f t="shared" si="6"/>
        <v>159463638</v>
      </c>
    </row>
    <row r="39" spans="1:23" ht="17.25" thickTop="1"/>
    <row r="54" spans="7:7" ht="21.75">
      <c r="G54" s="375">
        <v>51</v>
      </c>
    </row>
  </sheetData>
  <mergeCells count="14">
    <mergeCell ref="A8:C8"/>
    <mergeCell ref="A12:C12"/>
    <mergeCell ref="A15:C15"/>
    <mergeCell ref="A21:C21"/>
    <mergeCell ref="J6:K6"/>
    <mergeCell ref="A2:M2"/>
    <mergeCell ref="A3:M3"/>
    <mergeCell ref="A4:M4"/>
    <mergeCell ref="A5:M5"/>
    <mergeCell ref="A6:C7"/>
    <mergeCell ref="D6:E6"/>
    <mergeCell ref="F6:G6"/>
    <mergeCell ref="H6:I6"/>
    <mergeCell ref="L6:M6"/>
  </mergeCells>
  <pageMargins left="0.3" right="0" top="0.5" bottom="0.3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6" sqref="L6:M6"/>
    </sheetView>
  </sheetViews>
  <sheetFormatPr defaultRowHeight="16.5"/>
  <cols>
    <col min="1" max="1" width="9.140625" style="299" customWidth="1"/>
    <col min="2" max="2" width="8.140625" style="299" customWidth="1"/>
    <col min="3" max="3" width="25.7109375" style="299" customWidth="1"/>
    <col min="4" max="4" width="8.28515625" style="299" customWidth="1"/>
    <col min="5" max="5" width="9.85546875" style="299" bestFit="1" customWidth="1"/>
    <col min="6" max="6" width="7.85546875" style="299" customWidth="1"/>
    <col min="7" max="7" width="10.7109375" style="299" bestFit="1" customWidth="1"/>
    <col min="8" max="8" width="8" style="299" customWidth="1"/>
    <col min="9" max="9" width="9.85546875" style="299" bestFit="1" customWidth="1"/>
    <col min="10" max="10" width="8.42578125" style="299" customWidth="1"/>
    <col min="11" max="11" width="9.85546875" style="299" bestFit="1" customWidth="1"/>
    <col min="12" max="12" width="8.42578125" style="299" customWidth="1"/>
    <col min="13" max="13" width="11.140625" style="299" customWidth="1"/>
  </cols>
  <sheetData>
    <row r="1" spans="1:13" ht="21">
      <c r="A1" s="308"/>
      <c r="B1" s="308"/>
      <c r="C1" s="281"/>
      <c r="D1" s="308"/>
      <c r="E1" s="308"/>
      <c r="F1" s="308"/>
      <c r="G1" s="308"/>
      <c r="H1" s="308"/>
      <c r="I1" s="308"/>
      <c r="J1" s="308"/>
      <c r="K1" s="308"/>
      <c r="L1" s="282"/>
      <c r="M1" s="90" t="s">
        <v>689</v>
      </c>
    </row>
    <row r="2" spans="1:13" ht="23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23.25">
      <c r="A3" s="439" t="s">
        <v>690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21">
      <c r="A5" s="440" t="s">
        <v>39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21">
      <c r="A6" s="442" t="s">
        <v>40</v>
      </c>
      <c r="B6" s="442"/>
      <c r="C6" s="442"/>
      <c r="D6" s="442" t="s">
        <v>64</v>
      </c>
      <c r="E6" s="442"/>
      <c r="F6" s="442" t="s">
        <v>300</v>
      </c>
      <c r="G6" s="442"/>
      <c r="H6" s="442" t="s">
        <v>692</v>
      </c>
      <c r="I6" s="442"/>
      <c r="J6" s="442" t="s">
        <v>691</v>
      </c>
      <c r="K6" s="442"/>
      <c r="L6" s="443" t="s">
        <v>711</v>
      </c>
      <c r="M6" s="443"/>
    </row>
    <row r="7" spans="1:13" ht="42">
      <c r="A7" s="442"/>
      <c r="B7" s="442"/>
      <c r="C7" s="442"/>
      <c r="D7" s="283" t="s">
        <v>52</v>
      </c>
      <c r="E7" s="283" t="s">
        <v>53</v>
      </c>
      <c r="F7" s="283" t="s">
        <v>52</v>
      </c>
      <c r="G7" s="283" t="s">
        <v>53</v>
      </c>
      <c r="H7" s="283" t="s">
        <v>52</v>
      </c>
      <c r="I7" s="283" t="s">
        <v>53</v>
      </c>
      <c r="J7" s="283" t="s">
        <v>52</v>
      </c>
      <c r="K7" s="283" t="s">
        <v>53</v>
      </c>
      <c r="L7" s="283" t="s">
        <v>52</v>
      </c>
      <c r="M7" s="283" t="s">
        <v>53</v>
      </c>
    </row>
    <row r="8" spans="1:13" ht="21">
      <c r="A8" s="447" t="s">
        <v>704</v>
      </c>
      <c r="B8" s="448"/>
      <c r="C8" s="449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ht="21">
      <c r="A9" s="287"/>
      <c r="B9" s="315" t="s">
        <v>706</v>
      </c>
      <c r="C9" s="316" t="s">
        <v>705</v>
      </c>
      <c r="D9" s="330">
        <v>1</v>
      </c>
      <c r="E9" s="331">
        <v>30000</v>
      </c>
      <c r="F9" s="330">
        <v>1</v>
      </c>
      <c r="G9" s="331">
        <v>30000</v>
      </c>
      <c r="H9" s="330">
        <v>1</v>
      </c>
      <c r="I9" s="331">
        <v>30000</v>
      </c>
      <c r="J9" s="330">
        <v>1</v>
      </c>
      <c r="K9" s="331">
        <v>30000</v>
      </c>
      <c r="L9" s="328">
        <v>4</v>
      </c>
      <c r="M9" s="329">
        <f>SUM(E9,G9,I9,K9)</f>
        <v>120000</v>
      </c>
    </row>
    <row r="10" spans="1:13" ht="21">
      <c r="A10" s="332"/>
      <c r="B10" s="315" t="s">
        <v>707</v>
      </c>
      <c r="C10" s="333" t="s">
        <v>533</v>
      </c>
      <c r="D10" s="330">
        <v>1</v>
      </c>
      <c r="E10" s="334">
        <v>105000</v>
      </c>
      <c r="F10" s="330">
        <v>1</v>
      </c>
      <c r="G10" s="334">
        <v>105000</v>
      </c>
      <c r="H10" s="330">
        <v>1</v>
      </c>
      <c r="I10" s="334">
        <v>105000</v>
      </c>
      <c r="J10" s="330">
        <v>1</v>
      </c>
      <c r="K10" s="334">
        <v>105000</v>
      </c>
      <c r="L10" s="328">
        <v>4</v>
      </c>
      <c r="M10" s="329">
        <f>SUM(E10,G10,I10,K10)</f>
        <v>420000</v>
      </c>
    </row>
    <row r="11" spans="1:13" ht="21">
      <c r="A11" s="289"/>
      <c r="B11" s="366"/>
      <c r="C11" s="367" t="s">
        <v>59</v>
      </c>
      <c r="D11" s="330">
        <f t="shared" ref="D11:K11" si="0">SUM(D9:D10)</f>
        <v>2</v>
      </c>
      <c r="E11" s="331">
        <f t="shared" si="0"/>
        <v>135000</v>
      </c>
      <c r="F11" s="330">
        <f t="shared" si="0"/>
        <v>2</v>
      </c>
      <c r="G11" s="331">
        <f t="shared" si="0"/>
        <v>135000</v>
      </c>
      <c r="H11" s="330">
        <f t="shared" si="0"/>
        <v>2</v>
      </c>
      <c r="I11" s="331">
        <f t="shared" si="0"/>
        <v>135000</v>
      </c>
      <c r="J11" s="330">
        <f t="shared" si="0"/>
        <v>2</v>
      </c>
      <c r="K11" s="331">
        <f t="shared" si="0"/>
        <v>135000</v>
      </c>
      <c r="L11" s="336">
        <v>8</v>
      </c>
      <c r="M11" s="337">
        <f>SUM(M9:M10)</f>
        <v>540000</v>
      </c>
    </row>
    <row r="12" spans="1:13" ht="21">
      <c r="A12" s="444" t="s">
        <v>703</v>
      </c>
      <c r="B12" s="450"/>
      <c r="C12" s="451"/>
      <c r="D12" s="289"/>
      <c r="E12" s="293"/>
      <c r="F12" s="292"/>
      <c r="G12" s="293"/>
      <c r="H12" s="289"/>
      <c r="I12" s="293"/>
      <c r="J12" s="289"/>
      <c r="K12" s="293"/>
      <c r="L12" s="291"/>
      <c r="M12" s="295"/>
    </row>
    <row r="13" spans="1:13" ht="21">
      <c r="A13" s="294"/>
      <c r="B13" s="313" t="s">
        <v>708</v>
      </c>
      <c r="C13" s="338" t="s">
        <v>394</v>
      </c>
      <c r="D13" s="339">
        <v>5</v>
      </c>
      <c r="E13" s="340">
        <v>4097420</v>
      </c>
      <c r="F13" s="339">
        <v>5</v>
      </c>
      <c r="G13" s="340">
        <v>4097420</v>
      </c>
      <c r="H13" s="339">
        <v>5</v>
      </c>
      <c r="I13" s="340">
        <v>4097420</v>
      </c>
      <c r="J13" s="339">
        <v>5</v>
      </c>
      <c r="K13" s="340">
        <v>4097420</v>
      </c>
      <c r="L13" s="342">
        <v>20</v>
      </c>
      <c r="M13" s="343">
        <f>SUM(E13,G13,I13,K13)</f>
        <v>16389680</v>
      </c>
    </row>
    <row r="14" spans="1:13" ht="21">
      <c r="A14" s="289"/>
      <c r="B14" s="290"/>
      <c r="C14" s="368" t="s">
        <v>59</v>
      </c>
      <c r="D14" s="339">
        <v>5</v>
      </c>
      <c r="E14" s="340">
        <v>4097420</v>
      </c>
      <c r="F14" s="339">
        <v>5</v>
      </c>
      <c r="G14" s="340">
        <v>4097420</v>
      </c>
      <c r="H14" s="339">
        <v>5</v>
      </c>
      <c r="I14" s="340">
        <v>4097420</v>
      </c>
      <c r="J14" s="339">
        <v>5</v>
      </c>
      <c r="K14" s="340">
        <v>4097420</v>
      </c>
      <c r="L14" s="342">
        <v>21</v>
      </c>
      <c r="M14" s="343">
        <f>SUM(E14,G14,I14,K14)</f>
        <v>16389680</v>
      </c>
    </row>
    <row r="15" spans="1:13" ht="21">
      <c r="A15" s="296" t="s">
        <v>702</v>
      </c>
      <c r="B15" s="297"/>
      <c r="C15" s="298"/>
      <c r="D15" s="325"/>
      <c r="E15" s="325"/>
      <c r="F15" s="325"/>
      <c r="G15" s="325"/>
      <c r="H15" s="325"/>
      <c r="I15" s="325"/>
      <c r="J15" s="325"/>
      <c r="K15" s="325"/>
      <c r="L15" s="325"/>
      <c r="M15" s="325"/>
    </row>
    <row r="16" spans="1:13" ht="42">
      <c r="A16" s="287"/>
      <c r="B16" s="315" t="s">
        <v>709</v>
      </c>
      <c r="C16" s="333" t="s">
        <v>530</v>
      </c>
      <c r="D16" s="330">
        <v>4</v>
      </c>
      <c r="E16" s="331">
        <v>85000</v>
      </c>
      <c r="F16" s="330">
        <v>4</v>
      </c>
      <c r="G16" s="331">
        <v>85000</v>
      </c>
      <c r="H16" s="330">
        <v>4</v>
      </c>
      <c r="I16" s="331">
        <v>85000</v>
      </c>
      <c r="J16" s="330">
        <v>4</v>
      </c>
      <c r="K16" s="331">
        <v>85000</v>
      </c>
      <c r="L16" s="328">
        <v>16</v>
      </c>
      <c r="M16" s="329">
        <f>SUM(E16,G16,I16,K16)</f>
        <v>340000</v>
      </c>
    </row>
    <row r="17" spans="1:13" ht="21.75" thickBot="1">
      <c r="A17" s="289"/>
      <c r="B17" s="290"/>
      <c r="C17" s="368" t="s">
        <v>59</v>
      </c>
      <c r="D17" s="330">
        <v>4</v>
      </c>
      <c r="E17" s="331">
        <v>85000</v>
      </c>
      <c r="F17" s="330">
        <v>4</v>
      </c>
      <c r="G17" s="331">
        <v>85000</v>
      </c>
      <c r="H17" s="330">
        <v>4</v>
      </c>
      <c r="I17" s="331">
        <v>85000</v>
      </c>
      <c r="J17" s="330">
        <v>4</v>
      </c>
      <c r="K17" s="331">
        <v>85000</v>
      </c>
      <c r="L17" s="328">
        <v>17</v>
      </c>
      <c r="M17" s="329">
        <f>SUM(E17,G17,I17,K17)</f>
        <v>340000</v>
      </c>
    </row>
    <row r="18" spans="1:13" ht="21.75" thickBot="1">
      <c r="A18" s="289"/>
      <c r="B18" s="290"/>
      <c r="C18" s="291" t="s">
        <v>701</v>
      </c>
      <c r="D18" s="357">
        <f t="shared" ref="D18:K18" si="1">SUM(D16:D17)</f>
        <v>8</v>
      </c>
      <c r="E18" s="358">
        <f t="shared" si="1"/>
        <v>170000</v>
      </c>
      <c r="F18" s="357">
        <f t="shared" si="1"/>
        <v>8</v>
      </c>
      <c r="G18" s="358">
        <f t="shared" si="1"/>
        <v>170000</v>
      </c>
      <c r="H18" s="357">
        <f t="shared" si="1"/>
        <v>8</v>
      </c>
      <c r="I18" s="358">
        <f t="shared" si="1"/>
        <v>170000</v>
      </c>
      <c r="J18" s="357">
        <f t="shared" si="1"/>
        <v>8</v>
      </c>
      <c r="K18" s="358">
        <f t="shared" si="1"/>
        <v>170000</v>
      </c>
      <c r="L18" s="357">
        <f>SUM(L9:L17)</f>
        <v>90</v>
      </c>
      <c r="M18" s="358">
        <f>SUM(M16:M17)</f>
        <v>680000</v>
      </c>
    </row>
    <row r="19" spans="1:13" ht="17.25" thickTop="1"/>
  </sheetData>
  <mergeCells count="12">
    <mergeCell ref="A8:C8"/>
    <mergeCell ref="A12:C12"/>
    <mergeCell ref="A2:M2"/>
    <mergeCell ref="A3:M3"/>
    <mergeCell ref="A4:M4"/>
    <mergeCell ref="A5:M5"/>
    <mergeCell ref="A6:C7"/>
    <mergeCell ref="D6:E6"/>
    <mergeCell ref="F6:G6"/>
    <mergeCell ref="H6:I6"/>
    <mergeCell ref="J6:K6"/>
    <mergeCell ref="L6:M6"/>
  </mergeCells>
  <pageMargins left="0.25" right="0.25" top="0.75" bottom="0.75" header="0.3" footer="0.3"/>
  <pageSetup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M12" sqref="M12"/>
    </sheetView>
  </sheetViews>
  <sheetFormatPr defaultRowHeight="16.5"/>
  <cols>
    <col min="1" max="1" width="9.140625" style="299" customWidth="1"/>
    <col min="2" max="2" width="8.140625" style="299" customWidth="1"/>
    <col min="3" max="3" width="25.7109375" style="299" customWidth="1"/>
    <col min="4" max="4" width="8.28515625" style="299" customWidth="1"/>
    <col min="5" max="5" width="9.85546875" style="299" bestFit="1" customWidth="1"/>
    <col min="6" max="6" width="7.85546875" style="299" customWidth="1"/>
    <col min="7" max="7" width="10.7109375" style="299" bestFit="1" customWidth="1"/>
    <col min="8" max="8" width="8" style="299" customWidth="1"/>
    <col min="9" max="9" width="9.85546875" style="299" bestFit="1" customWidth="1"/>
    <col min="10" max="10" width="8.42578125" style="299" customWidth="1"/>
    <col min="11" max="11" width="9.85546875" style="299" bestFit="1" customWidth="1"/>
    <col min="12" max="12" width="8.42578125" style="299" customWidth="1"/>
    <col min="13" max="13" width="11.140625" style="299" customWidth="1"/>
  </cols>
  <sheetData>
    <row r="1" spans="1:13" ht="21">
      <c r="A1" s="308"/>
      <c r="B1" s="308"/>
      <c r="C1" s="281"/>
      <c r="D1" s="308"/>
      <c r="E1" s="308"/>
      <c r="F1" s="308"/>
      <c r="G1" s="308"/>
      <c r="H1" s="308"/>
      <c r="I1" s="308"/>
      <c r="J1" s="308"/>
      <c r="K1" s="308"/>
      <c r="L1" s="282"/>
      <c r="M1" s="90" t="s">
        <v>689</v>
      </c>
    </row>
    <row r="2" spans="1:13" ht="23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23.25">
      <c r="A3" s="439" t="s">
        <v>690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21">
      <c r="A5" s="440" t="s">
        <v>39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21">
      <c r="A6" s="442" t="s">
        <v>40</v>
      </c>
      <c r="B6" s="442"/>
      <c r="C6" s="442"/>
      <c r="D6" s="442" t="s">
        <v>64</v>
      </c>
      <c r="E6" s="442"/>
      <c r="F6" s="442" t="s">
        <v>300</v>
      </c>
      <c r="G6" s="442"/>
      <c r="H6" s="442" t="s">
        <v>692</v>
      </c>
      <c r="I6" s="442"/>
      <c r="J6" s="442" t="s">
        <v>691</v>
      </c>
      <c r="K6" s="442"/>
      <c r="L6" s="443" t="s">
        <v>711</v>
      </c>
      <c r="M6" s="443"/>
    </row>
    <row r="7" spans="1:13" ht="42">
      <c r="A7" s="442"/>
      <c r="B7" s="442"/>
      <c r="C7" s="442"/>
      <c r="D7" s="283" t="s">
        <v>52</v>
      </c>
      <c r="E7" s="283" t="s">
        <v>53</v>
      </c>
      <c r="F7" s="283" t="s">
        <v>52</v>
      </c>
      <c r="G7" s="283" t="s">
        <v>53</v>
      </c>
      <c r="H7" s="283" t="s">
        <v>52</v>
      </c>
      <c r="I7" s="283" t="s">
        <v>53</v>
      </c>
      <c r="J7" s="283" t="s">
        <v>52</v>
      </c>
      <c r="K7" s="283" t="s">
        <v>53</v>
      </c>
      <c r="L7" s="283" t="s">
        <v>52</v>
      </c>
      <c r="M7" s="283" t="s">
        <v>53</v>
      </c>
    </row>
    <row r="8" spans="1:13" ht="21">
      <c r="A8" s="447" t="s">
        <v>710</v>
      </c>
      <c r="B8" s="448"/>
      <c r="C8" s="449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ht="21">
      <c r="A9" s="287"/>
      <c r="B9" s="315" t="s">
        <v>706</v>
      </c>
      <c r="C9" s="316" t="s">
        <v>393</v>
      </c>
      <c r="D9" s="330">
        <v>3</v>
      </c>
      <c r="E9" s="331">
        <v>5382750</v>
      </c>
      <c r="F9" s="330">
        <v>3</v>
      </c>
      <c r="G9" s="331">
        <v>5382750</v>
      </c>
      <c r="H9" s="330">
        <v>3</v>
      </c>
      <c r="I9" s="331">
        <v>5382750</v>
      </c>
      <c r="J9" s="330">
        <v>3</v>
      </c>
      <c r="K9" s="331">
        <v>5382750</v>
      </c>
      <c r="L9" s="328">
        <v>12</v>
      </c>
      <c r="M9" s="329">
        <f>SUM(E9,G9,I9,K9)</f>
        <v>21531000</v>
      </c>
    </row>
    <row r="10" spans="1:13" ht="21">
      <c r="A10" s="289"/>
      <c r="B10" s="290"/>
      <c r="C10" s="291" t="s">
        <v>701</v>
      </c>
      <c r="D10" s="330">
        <v>3</v>
      </c>
      <c r="E10" s="331">
        <v>5382750</v>
      </c>
      <c r="F10" s="330">
        <v>3</v>
      </c>
      <c r="G10" s="331">
        <v>5382750</v>
      </c>
      <c r="H10" s="330">
        <v>3</v>
      </c>
      <c r="I10" s="331">
        <v>5382750</v>
      </c>
      <c r="J10" s="330">
        <v>3</v>
      </c>
      <c r="K10" s="331">
        <v>5382750</v>
      </c>
      <c r="L10" s="328">
        <v>12</v>
      </c>
      <c r="M10" s="329">
        <f>SUM(E10,G10,I10,K10)</f>
        <v>21531000</v>
      </c>
    </row>
  </sheetData>
  <mergeCells count="11">
    <mergeCell ref="A8:C8"/>
    <mergeCell ref="A2:M2"/>
    <mergeCell ref="A3:M3"/>
    <mergeCell ref="A4:M4"/>
    <mergeCell ref="A5:M5"/>
    <mergeCell ref="A6:C7"/>
    <mergeCell ref="D6:E6"/>
    <mergeCell ref="F6:G6"/>
    <mergeCell ref="H6:I6"/>
    <mergeCell ref="J6:K6"/>
    <mergeCell ref="L6:M6"/>
  </mergeCells>
  <pageMargins left="0.25" right="0.25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K23" sqref="K23"/>
    </sheetView>
  </sheetViews>
  <sheetFormatPr defaultRowHeight="16.5"/>
  <cols>
    <col min="1" max="1" width="9.140625" style="299" customWidth="1"/>
    <col min="2" max="2" width="8.140625" style="299" customWidth="1"/>
    <col min="3" max="3" width="25.7109375" style="299" customWidth="1"/>
    <col min="4" max="4" width="8.28515625" style="299" customWidth="1"/>
    <col min="5" max="5" width="9.85546875" style="299" bestFit="1" customWidth="1"/>
    <col min="6" max="6" width="7.85546875" style="299" customWidth="1"/>
    <col min="7" max="7" width="10.7109375" style="299" bestFit="1" customWidth="1"/>
    <col min="8" max="8" width="8" style="299" customWidth="1"/>
    <col min="9" max="9" width="9.85546875" style="299" bestFit="1" customWidth="1"/>
    <col min="10" max="10" width="8.42578125" style="299" customWidth="1"/>
    <col min="11" max="11" width="9.85546875" style="299" bestFit="1" customWidth="1"/>
    <col min="12" max="12" width="8.42578125" style="299" customWidth="1"/>
    <col min="13" max="13" width="11.140625" style="299" customWidth="1"/>
  </cols>
  <sheetData>
    <row r="1" spans="1:13" ht="21">
      <c r="A1" s="308"/>
      <c r="B1" s="308"/>
      <c r="C1" s="281"/>
      <c r="D1" s="308"/>
      <c r="E1" s="308"/>
      <c r="F1" s="308"/>
      <c r="G1" s="308"/>
      <c r="H1" s="308"/>
      <c r="I1" s="308"/>
      <c r="J1" s="308"/>
      <c r="K1" s="308"/>
      <c r="L1" s="282"/>
      <c r="M1" s="90" t="s">
        <v>689</v>
      </c>
    </row>
    <row r="2" spans="1:13" ht="23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23.25">
      <c r="A3" s="439" t="s">
        <v>690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21">
      <c r="A5" s="440" t="s">
        <v>39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21">
      <c r="A6" s="442" t="s">
        <v>40</v>
      </c>
      <c r="B6" s="442"/>
      <c r="C6" s="442"/>
      <c r="D6" s="442" t="s">
        <v>64</v>
      </c>
      <c r="E6" s="442"/>
      <c r="F6" s="442" t="s">
        <v>300</v>
      </c>
      <c r="G6" s="442"/>
      <c r="H6" s="442" t="s">
        <v>692</v>
      </c>
      <c r="I6" s="442"/>
      <c r="J6" s="442" t="s">
        <v>691</v>
      </c>
      <c r="K6" s="442"/>
      <c r="L6" s="443" t="s">
        <v>711</v>
      </c>
      <c r="M6" s="443"/>
    </row>
    <row r="7" spans="1:13" ht="42">
      <c r="A7" s="442"/>
      <c r="B7" s="442"/>
      <c r="C7" s="442"/>
      <c r="D7" s="283" t="s">
        <v>52</v>
      </c>
      <c r="E7" s="283" t="s">
        <v>53</v>
      </c>
      <c r="F7" s="283" t="s">
        <v>52</v>
      </c>
      <c r="G7" s="283" t="s">
        <v>53</v>
      </c>
      <c r="H7" s="283" t="s">
        <v>52</v>
      </c>
      <c r="I7" s="283" t="s">
        <v>53</v>
      </c>
      <c r="J7" s="283" t="s">
        <v>52</v>
      </c>
      <c r="K7" s="283" t="s">
        <v>53</v>
      </c>
      <c r="L7" s="283" t="s">
        <v>52</v>
      </c>
      <c r="M7" s="283" t="s">
        <v>53</v>
      </c>
    </row>
    <row r="8" spans="1:13" ht="21">
      <c r="A8" s="447" t="s">
        <v>712</v>
      </c>
      <c r="B8" s="448"/>
      <c r="C8" s="449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ht="21">
      <c r="A9" s="287"/>
      <c r="B9" s="315" t="s">
        <v>706</v>
      </c>
      <c r="C9" s="316" t="s">
        <v>523</v>
      </c>
      <c r="D9" s="330">
        <v>3</v>
      </c>
      <c r="E9" s="331">
        <v>147000</v>
      </c>
      <c r="F9" s="330">
        <v>1</v>
      </c>
      <c r="G9" s="331">
        <v>100000</v>
      </c>
      <c r="H9" s="330">
        <v>2</v>
      </c>
      <c r="I9" s="331">
        <v>1100000</v>
      </c>
      <c r="J9" s="330">
        <v>1</v>
      </c>
      <c r="K9" s="372">
        <v>100000</v>
      </c>
      <c r="L9" s="328">
        <v>7</v>
      </c>
      <c r="M9" s="329">
        <f>SUM(E9,G9,I9,K9)</f>
        <v>1447000</v>
      </c>
    </row>
    <row r="10" spans="1:13" ht="21">
      <c r="A10" s="289"/>
      <c r="B10" s="290"/>
      <c r="C10" s="291" t="s">
        <v>701</v>
      </c>
      <c r="D10" s="330">
        <v>3</v>
      </c>
      <c r="E10" s="331">
        <v>147000</v>
      </c>
      <c r="F10" s="330">
        <v>1</v>
      </c>
      <c r="G10" s="331">
        <v>100000</v>
      </c>
      <c r="H10" s="330">
        <v>2</v>
      </c>
      <c r="I10" s="331">
        <v>1100000</v>
      </c>
      <c r="J10" s="330">
        <v>1</v>
      </c>
      <c r="K10" s="372">
        <v>100000</v>
      </c>
      <c r="L10" s="328">
        <v>8</v>
      </c>
      <c r="M10" s="329">
        <f>SUM(E10,G10,I10,K10)</f>
        <v>1447000</v>
      </c>
    </row>
    <row r="26" spans="6:6">
      <c r="F26" s="373">
        <v>107</v>
      </c>
    </row>
  </sheetData>
  <mergeCells count="11">
    <mergeCell ref="A8:C8"/>
    <mergeCell ref="A2:M2"/>
    <mergeCell ref="A3:M3"/>
    <mergeCell ref="A4:M4"/>
    <mergeCell ref="A5:M5"/>
    <mergeCell ref="A6:C7"/>
    <mergeCell ref="D6:E6"/>
    <mergeCell ref="F6:G6"/>
    <mergeCell ref="H6:I6"/>
    <mergeCell ref="J6:K6"/>
    <mergeCell ref="L6:M6"/>
  </mergeCells>
  <pageMargins left="0.25" right="0.25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9"/>
  <sheetViews>
    <sheetView tabSelected="1" topLeftCell="A25" zoomScaleNormal="100" zoomScalePageLayoutView="96" workbookViewId="0">
      <selection activeCell="B27" sqref="B27"/>
    </sheetView>
  </sheetViews>
  <sheetFormatPr defaultColWidth="10" defaultRowHeight="21"/>
  <cols>
    <col min="1" max="1" width="4.85546875" style="88" customWidth="1"/>
    <col min="2" max="2" width="28.5703125" style="88" customWidth="1"/>
    <col min="3" max="3" width="23.42578125" style="88" customWidth="1"/>
    <col min="4" max="4" width="28.42578125" style="88" customWidth="1"/>
    <col min="5" max="5" width="8.85546875" style="231" customWidth="1"/>
    <col min="6" max="6" width="9" style="231" customWidth="1"/>
    <col min="7" max="8" width="8.5703125" style="231" customWidth="1"/>
    <col min="9" max="9" width="16.7109375" style="88" customWidth="1"/>
    <col min="10" max="10" width="13.85546875" style="88" customWidth="1"/>
    <col min="11" max="11" width="12.42578125" style="88" customWidth="1"/>
    <col min="12" max="12" width="11.85546875" style="1" bestFit="1" customWidth="1"/>
    <col min="13" max="15" width="12" style="1" bestFit="1" customWidth="1"/>
    <col min="16" max="16384" width="10" style="1"/>
  </cols>
  <sheetData>
    <row r="1" spans="1:15">
      <c r="K1" s="143" t="s">
        <v>13</v>
      </c>
    </row>
    <row r="2" spans="1:15" s="3" customFormat="1" ht="26.25">
      <c r="A2" s="411" t="s">
        <v>38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5" s="3" customFormat="1" ht="26.25">
      <c r="A3" s="411" t="s">
        <v>314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5" s="3" customFormat="1" ht="23.25">
      <c r="A4" s="412" t="s">
        <v>96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1:15" s="3" customFormat="1" ht="15.75" customHeight="1">
      <c r="A5" s="157"/>
      <c r="B5" s="157"/>
      <c r="C5" s="157"/>
      <c r="D5" s="157"/>
      <c r="E5" s="232"/>
      <c r="F5" s="232"/>
      <c r="G5" s="232"/>
      <c r="H5" s="232"/>
      <c r="I5" s="157"/>
      <c r="J5" s="157"/>
      <c r="K5" s="157"/>
    </row>
    <row r="6" spans="1:15" s="2" customFormat="1" ht="23.25">
      <c r="A6" s="415" t="s">
        <v>104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</row>
    <row r="7" spans="1:15" s="2" customFormat="1" ht="23.25">
      <c r="A7" s="159"/>
      <c r="B7" s="159" t="s">
        <v>119</v>
      </c>
      <c r="C7" s="159"/>
      <c r="D7" s="159"/>
      <c r="E7" s="232"/>
      <c r="F7" s="232"/>
      <c r="G7" s="232"/>
      <c r="H7" s="232"/>
      <c r="I7" s="159"/>
      <c r="J7" s="159"/>
      <c r="K7" s="159"/>
    </row>
    <row r="8" spans="1:15" s="2" customFormat="1" ht="23.25">
      <c r="A8" s="144" t="s">
        <v>9</v>
      </c>
      <c r="B8" s="416" t="s">
        <v>105</v>
      </c>
      <c r="C8" s="416"/>
      <c r="D8" s="416"/>
      <c r="E8" s="416"/>
      <c r="F8" s="416"/>
      <c r="G8" s="416"/>
      <c r="H8" s="416"/>
      <c r="I8" s="416"/>
      <c r="J8" s="416"/>
      <c r="K8" s="416"/>
    </row>
    <row r="9" spans="1:15" s="9" customFormat="1" ht="23.25">
      <c r="A9" s="144" t="s">
        <v>103</v>
      </c>
      <c r="B9" s="144"/>
      <c r="C9" s="144"/>
      <c r="D9" s="144"/>
      <c r="E9" s="232"/>
      <c r="F9" s="232"/>
      <c r="G9" s="232"/>
      <c r="H9" s="232"/>
      <c r="I9" s="144"/>
      <c r="J9" s="144"/>
      <c r="K9" s="144"/>
    </row>
    <row r="10" spans="1:15" s="9" customFormat="1" ht="23.25">
      <c r="A10" s="144"/>
      <c r="B10" s="144" t="s">
        <v>393</v>
      </c>
      <c r="C10" s="144"/>
      <c r="D10" s="144"/>
      <c r="E10" s="232"/>
      <c r="F10" s="232"/>
      <c r="G10" s="232"/>
      <c r="H10" s="232"/>
      <c r="I10" s="144"/>
      <c r="J10" s="144"/>
      <c r="K10" s="144"/>
    </row>
    <row r="11" spans="1:15">
      <c r="A11" s="410" t="s">
        <v>0</v>
      </c>
      <c r="B11" s="410" t="s">
        <v>1</v>
      </c>
      <c r="C11" s="414" t="s">
        <v>2</v>
      </c>
      <c r="D11" s="187" t="s">
        <v>3</v>
      </c>
      <c r="E11" s="413" t="s">
        <v>4</v>
      </c>
      <c r="F11" s="410"/>
      <c r="G11" s="410"/>
      <c r="H11" s="414"/>
      <c r="I11" s="187" t="s">
        <v>5</v>
      </c>
      <c r="J11" s="413" t="s">
        <v>6</v>
      </c>
      <c r="K11" s="410" t="s">
        <v>7</v>
      </c>
      <c r="L11" s="10"/>
    </row>
    <row r="12" spans="1:15">
      <c r="A12" s="410"/>
      <c r="B12" s="410"/>
      <c r="C12" s="414"/>
      <c r="D12" s="188" t="s">
        <v>10</v>
      </c>
      <c r="E12" s="233">
        <v>2561</v>
      </c>
      <c r="F12" s="234">
        <v>2562</v>
      </c>
      <c r="G12" s="234">
        <v>2563</v>
      </c>
      <c r="H12" s="235">
        <v>2564</v>
      </c>
      <c r="I12" s="188" t="s">
        <v>8</v>
      </c>
      <c r="J12" s="413"/>
      <c r="K12" s="410"/>
      <c r="L12" s="10"/>
      <c r="M12" s="10"/>
    </row>
    <row r="13" spans="1:15" s="86" customFormat="1" ht="118.5" customHeight="1">
      <c r="A13" s="101">
        <v>1</v>
      </c>
      <c r="B13" s="120" t="s">
        <v>400</v>
      </c>
      <c r="C13" s="120" t="s">
        <v>395</v>
      </c>
      <c r="D13" s="214" t="s">
        <v>396</v>
      </c>
      <c r="E13" s="217">
        <v>212000</v>
      </c>
      <c r="F13" s="247" t="s">
        <v>397</v>
      </c>
      <c r="G13" s="247" t="s">
        <v>397</v>
      </c>
      <c r="H13" s="247" t="s">
        <v>397</v>
      </c>
      <c r="I13" s="214" t="s">
        <v>398</v>
      </c>
      <c r="J13" s="120" t="s">
        <v>399</v>
      </c>
      <c r="K13" s="110" t="s">
        <v>336</v>
      </c>
      <c r="L13" s="87"/>
      <c r="M13" s="87"/>
      <c r="N13" s="87"/>
      <c r="O13" s="87"/>
    </row>
    <row r="14" spans="1:15" s="86" customFormat="1" ht="121.5" customHeight="1">
      <c r="A14" s="101">
        <v>2</v>
      </c>
      <c r="B14" s="120" t="s">
        <v>401</v>
      </c>
      <c r="C14" s="120" t="s">
        <v>395</v>
      </c>
      <c r="D14" s="120" t="s">
        <v>402</v>
      </c>
      <c r="E14" s="217">
        <v>286200</v>
      </c>
      <c r="F14" s="247" t="s">
        <v>397</v>
      </c>
      <c r="G14" s="247" t="s">
        <v>397</v>
      </c>
      <c r="H14" s="247" t="s">
        <v>397</v>
      </c>
      <c r="I14" s="120" t="s">
        <v>398</v>
      </c>
      <c r="J14" s="120" t="s">
        <v>399</v>
      </c>
      <c r="K14" s="110" t="s">
        <v>336</v>
      </c>
    </row>
    <row r="15" spans="1:15" s="86" customFormat="1" ht="114" customHeight="1">
      <c r="A15" s="101">
        <v>3</v>
      </c>
      <c r="B15" s="120" t="s">
        <v>403</v>
      </c>
      <c r="C15" s="120" t="s">
        <v>395</v>
      </c>
      <c r="D15" s="120" t="s">
        <v>404</v>
      </c>
      <c r="E15" s="217">
        <v>55650</v>
      </c>
      <c r="F15" s="247" t="s">
        <v>397</v>
      </c>
      <c r="G15" s="247" t="s">
        <v>397</v>
      </c>
      <c r="H15" s="247" t="s">
        <v>397</v>
      </c>
      <c r="I15" s="120" t="s">
        <v>398</v>
      </c>
      <c r="J15" s="120" t="s">
        <v>399</v>
      </c>
      <c r="K15" s="110" t="s">
        <v>336</v>
      </c>
    </row>
    <row r="16" spans="1:15" s="86" customFormat="1" ht="118.5" customHeight="1">
      <c r="A16" s="101">
        <v>4</v>
      </c>
      <c r="B16" s="120" t="s">
        <v>405</v>
      </c>
      <c r="C16" s="120" t="s">
        <v>395</v>
      </c>
      <c r="D16" s="120" t="s">
        <v>406</v>
      </c>
      <c r="E16" s="217">
        <v>864000</v>
      </c>
      <c r="F16" s="247" t="s">
        <v>397</v>
      </c>
      <c r="G16" s="247" t="s">
        <v>397</v>
      </c>
      <c r="H16" s="247" t="s">
        <v>397</v>
      </c>
      <c r="I16" s="120" t="s">
        <v>398</v>
      </c>
      <c r="J16" s="120" t="s">
        <v>399</v>
      </c>
      <c r="K16" s="110" t="s">
        <v>336</v>
      </c>
    </row>
    <row r="17" spans="1:12" s="86" customFormat="1" ht="106.5" customHeight="1">
      <c r="A17" s="101">
        <v>5</v>
      </c>
      <c r="B17" s="120" t="s">
        <v>407</v>
      </c>
      <c r="C17" s="120" t="s">
        <v>395</v>
      </c>
      <c r="D17" s="120" t="s">
        <v>408</v>
      </c>
      <c r="E17" s="217">
        <v>530000</v>
      </c>
      <c r="F17" s="247" t="s">
        <v>397</v>
      </c>
      <c r="G17" s="247" t="s">
        <v>397</v>
      </c>
      <c r="H17" s="247" t="s">
        <v>397</v>
      </c>
      <c r="I17" s="120" t="s">
        <v>398</v>
      </c>
      <c r="J17" s="120" t="s">
        <v>399</v>
      </c>
      <c r="K17" s="110" t="s">
        <v>336</v>
      </c>
    </row>
    <row r="18" spans="1:12" s="86" customFormat="1" ht="96.75" customHeight="1">
      <c r="A18" s="101">
        <v>6</v>
      </c>
      <c r="B18" s="120" t="s">
        <v>409</v>
      </c>
      <c r="C18" s="120" t="s">
        <v>395</v>
      </c>
      <c r="D18" s="120" t="s">
        <v>410</v>
      </c>
      <c r="E18" s="217">
        <v>148400</v>
      </c>
      <c r="F18" s="247" t="s">
        <v>397</v>
      </c>
      <c r="G18" s="247" t="s">
        <v>397</v>
      </c>
      <c r="H18" s="247" t="s">
        <v>397</v>
      </c>
      <c r="I18" s="120" t="s">
        <v>398</v>
      </c>
      <c r="J18" s="120" t="s">
        <v>399</v>
      </c>
      <c r="K18" s="110" t="s">
        <v>336</v>
      </c>
    </row>
    <row r="19" spans="1:12" s="86" customFormat="1" ht="105.75" customHeight="1">
      <c r="A19" s="101">
        <v>7</v>
      </c>
      <c r="B19" s="120" t="s">
        <v>412</v>
      </c>
      <c r="C19" s="120" t="s">
        <v>395</v>
      </c>
      <c r="D19" s="120" t="s">
        <v>411</v>
      </c>
      <c r="E19" s="217">
        <v>424000</v>
      </c>
      <c r="F19" s="247" t="s">
        <v>397</v>
      </c>
      <c r="G19" s="247" t="s">
        <v>397</v>
      </c>
      <c r="H19" s="247" t="s">
        <v>397</v>
      </c>
      <c r="I19" s="120" t="s">
        <v>398</v>
      </c>
      <c r="J19" s="120" t="s">
        <v>399</v>
      </c>
      <c r="K19" s="110" t="s">
        <v>336</v>
      </c>
    </row>
    <row r="20" spans="1:12" s="86" customFormat="1" ht="102.75" customHeight="1">
      <c r="A20" s="101">
        <v>8</v>
      </c>
      <c r="B20" s="120" t="s">
        <v>413</v>
      </c>
      <c r="C20" s="120" t="s">
        <v>395</v>
      </c>
      <c r="D20" s="120" t="s">
        <v>414</v>
      </c>
      <c r="E20" s="217">
        <v>1060000</v>
      </c>
      <c r="F20" s="247" t="s">
        <v>397</v>
      </c>
      <c r="G20" s="247" t="s">
        <v>397</v>
      </c>
      <c r="H20" s="247" t="s">
        <v>397</v>
      </c>
      <c r="I20" s="120" t="s">
        <v>398</v>
      </c>
      <c r="J20" s="120" t="s">
        <v>399</v>
      </c>
      <c r="K20" s="110" t="s">
        <v>336</v>
      </c>
    </row>
    <row r="21" spans="1:12" s="86" customFormat="1" ht="99.75" customHeight="1">
      <c r="A21" s="101">
        <v>9</v>
      </c>
      <c r="B21" s="120" t="s">
        <v>415</v>
      </c>
      <c r="C21" s="120" t="s">
        <v>395</v>
      </c>
      <c r="D21" s="120" t="s">
        <v>416</v>
      </c>
      <c r="E21" s="217">
        <v>636000</v>
      </c>
      <c r="F21" s="247" t="s">
        <v>397</v>
      </c>
      <c r="G21" s="247" t="s">
        <v>397</v>
      </c>
      <c r="H21" s="247" t="s">
        <v>397</v>
      </c>
      <c r="I21" s="120" t="s">
        <v>398</v>
      </c>
      <c r="J21" s="120" t="s">
        <v>399</v>
      </c>
      <c r="K21" s="110" t="s">
        <v>336</v>
      </c>
    </row>
    <row r="22" spans="1:12" s="86" customFormat="1" ht="106.5" customHeight="1">
      <c r="A22" s="101">
        <v>10</v>
      </c>
      <c r="B22" s="120" t="s">
        <v>418</v>
      </c>
      <c r="C22" s="120" t="s">
        <v>395</v>
      </c>
      <c r="D22" s="120" t="s">
        <v>419</v>
      </c>
      <c r="E22" s="217">
        <v>312000</v>
      </c>
      <c r="F22" s="247" t="s">
        <v>397</v>
      </c>
      <c r="G22" s="247" t="s">
        <v>397</v>
      </c>
      <c r="H22" s="247" t="s">
        <v>397</v>
      </c>
      <c r="I22" s="120" t="s">
        <v>417</v>
      </c>
      <c r="J22" s="120" t="s">
        <v>399</v>
      </c>
      <c r="K22" s="110" t="s">
        <v>336</v>
      </c>
    </row>
    <row r="23" spans="1:12" s="86" customFormat="1" ht="98.25" customHeight="1">
      <c r="A23" s="101">
        <v>11</v>
      </c>
      <c r="B23" s="120" t="s">
        <v>420</v>
      </c>
      <c r="C23" s="120" t="s">
        <v>395</v>
      </c>
      <c r="D23" s="120" t="s">
        <v>421</v>
      </c>
      <c r="E23" s="217">
        <v>31200</v>
      </c>
      <c r="F23" s="247" t="s">
        <v>397</v>
      </c>
      <c r="G23" s="247" t="s">
        <v>397</v>
      </c>
      <c r="H23" s="247" t="s">
        <v>397</v>
      </c>
      <c r="I23" s="120" t="s">
        <v>417</v>
      </c>
      <c r="J23" s="120" t="s">
        <v>399</v>
      </c>
      <c r="K23" s="110" t="s">
        <v>336</v>
      </c>
    </row>
    <row r="24" spans="1:12" s="86" customFormat="1" ht="88.5" customHeight="1">
      <c r="A24" s="101">
        <v>12</v>
      </c>
      <c r="B24" s="120" t="s">
        <v>422</v>
      </c>
      <c r="C24" s="120" t="s">
        <v>395</v>
      </c>
      <c r="D24" s="120" t="s">
        <v>423</v>
      </c>
      <c r="E24" s="217">
        <v>127200</v>
      </c>
      <c r="F24" s="247" t="s">
        <v>397</v>
      </c>
      <c r="G24" s="247" t="s">
        <v>397</v>
      </c>
      <c r="H24" s="247" t="s">
        <v>397</v>
      </c>
      <c r="I24" s="120" t="s">
        <v>417</v>
      </c>
      <c r="J24" s="120" t="s">
        <v>395</v>
      </c>
      <c r="K24" s="110" t="s">
        <v>336</v>
      </c>
      <c r="L24" s="87"/>
    </row>
    <row r="25" spans="1:12" s="86" customFormat="1" ht="97.5" customHeight="1">
      <c r="A25" s="101">
        <v>13</v>
      </c>
      <c r="B25" s="120" t="s">
        <v>424</v>
      </c>
      <c r="C25" s="120" t="s">
        <v>395</v>
      </c>
      <c r="D25" s="120" t="s">
        <v>425</v>
      </c>
      <c r="E25" s="217">
        <v>1000000</v>
      </c>
      <c r="F25" s="217">
        <v>1385000</v>
      </c>
      <c r="G25" s="247" t="s">
        <v>397</v>
      </c>
      <c r="H25" s="247" t="s">
        <v>397</v>
      </c>
      <c r="I25" s="120" t="s">
        <v>417</v>
      </c>
      <c r="J25" s="120" t="s">
        <v>399</v>
      </c>
      <c r="K25" s="110" t="s">
        <v>336</v>
      </c>
    </row>
    <row r="26" spans="1:12" s="86" customFormat="1" ht="96" customHeight="1">
      <c r="A26" s="101">
        <v>14</v>
      </c>
      <c r="B26" s="120" t="s">
        <v>426</v>
      </c>
      <c r="C26" s="120" t="s">
        <v>395</v>
      </c>
      <c r="D26" s="120" t="s">
        <v>427</v>
      </c>
      <c r="E26" s="217">
        <v>550000</v>
      </c>
      <c r="F26" s="217"/>
      <c r="G26" s="217"/>
      <c r="H26" s="247" t="s">
        <v>397</v>
      </c>
      <c r="I26" s="120" t="s">
        <v>417</v>
      </c>
      <c r="J26" s="120" t="s">
        <v>399</v>
      </c>
      <c r="K26" s="110" t="s">
        <v>336</v>
      </c>
    </row>
    <row r="27" spans="1:12" s="86" customFormat="1" ht="80.25" customHeight="1">
      <c r="A27" s="182">
        <v>15</v>
      </c>
      <c r="B27" s="190" t="s">
        <v>428</v>
      </c>
      <c r="C27" s="190" t="s">
        <v>276</v>
      </c>
      <c r="D27" s="190" t="s">
        <v>714</v>
      </c>
      <c r="E27" s="236">
        <v>179280</v>
      </c>
      <c r="F27" s="236">
        <v>1865000</v>
      </c>
      <c r="G27" s="236"/>
      <c r="H27" s="236"/>
      <c r="I27" s="191" t="s">
        <v>273</v>
      </c>
      <c r="J27" s="190" t="s">
        <v>272</v>
      </c>
      <c r="K27" s="192" t="s">
        <v>360</v>
      </c>
    </row>
    <row r="28" spans="1:12" s="86" customFormat="1" ht="69" customHeight="1">
      <c r="A28" s="101">
        <v>16</v>
      </c>
      <c r="B28" s="102" t="s">
        <v>429</v>
      </c>
      <c r="C28" s="102" t="s">
        <v>276</v>
      </c>
      <c r="D28" s="102" t="s">
        <v>430</v>
      </c>
      <c r="E28" s="249">
        <v>86400</v>
      </c>
      <c r="F28" s="249"/>
      <c r="G28" s="249"/>
      <c r="H28" s="249"/>
      <c r="I28" s="120" t="s">
        <v>273</v>
      </c>
      <c r="J28" s="102" t="s">
        <v>272</v>
      </c>
      <c r="K28" s="107" t="s">
        <v>431</v>
      </c>
    </row>
    <row r="29" spans="1:12" s="86" customFormat="1" ht="70.5" customHeight="1">
      <c r="A29" s="101">
        <v>17</v>
      </c>
      <c r="B29" s="102" t="s">
        <v>432</v>
      </c>
      <c r="C29" s="102" t="s">
        <v>276</v>
      </c>
      <c r="D29" s="102" t="s">
        <v>433</v>
      </c>
      <c r="E29" s="249">
        <v>64800</v>
      </c>
      <c r="F29" s="249"/>
      <c r="G29" s="249"/>
      <c r="H29" s="249"/>
      <c r="I29" s="120" t="s">
        <v>273</v>
      </c>
      <c r="J29" s="102" t="s">
        <v>272</v>
      </c>
      <c r="K29" s="107" t="s">
        <v>434</v>
      </c>
    </row>
    <row r="30" spans="1:12" s="86" customFormat="1" ht="26.25" customHeight="1">
      <c r="A30" s="162"/>
      <c r="B30" s="186" t="s">
        <v>435</v>
      </c>
      <c r="C30" s="163"/>
      <c r="D30" s="163"/>
      <c r="E30" s="238"/>
      <c r="F30" s="238"/>
      <c r="G30" s="238"/>
      <c r="H30" s="238"/>
      <c r="I30" s="185"/>
      <c r="J30" s="163"/>
      <c r="K30" s="166"/>
    </row>
    <row r="31" spans="1:12" s="86" customFormat="1" ht="90" customHeight="1">
      <c r="A31" s="113">
        <v>18</v>
      </c>
      <c r="B31" s="214" t="s">
        <v>438</v>
      </c>
      <c r="C31" s="214" t="s">
        <v>395</v>
      </c>
      <c r="D31" s="214" t="s">
        <v>436</v>
      </c>
      <c r="E31" s="215">
        <v>1692000</v>
      </c>
      <c r="F31" s="215">
        <v>1000000</v>
      </c>
      <c r="G31" s="215">
        <v>1000000</v>
      </c>
      <c r="H31" s="215">
        <v>1000000</v>
      </c>
      <c r="I31" s="214" t="s">
        <v>398</v>
      </c>
      <c r="J31" s="214" t="s">
        <v>399</v>
      </c>
      <c r="K31" s="213" t="s">
        <v>336</v>
      </c>
    </row>
    <row r="32" spans="1:12" s="86" customFormat="1" ht="96.75" customHeight="1">
      <c r="A32" s="113">
        <v>19</v>
      </c>
      <c r="B32" s="214" t="s">
        <v>437</v>
      </c>
      <c r="C32" s="214" t="s">
        <v>395</v>
      </c>
      <c r="D32" s="214" t="s">
        <v>436</v>
      </c>
      <c r="E32" s="215">
        <v>1692000</v>
      </c>
      <c r="F32" s="216" t="s">
        <v>397</v>
      </c>
      <c r="G32" s="216" t="s">
        <v>397</v>
      </c>
      <c r="H32" s="216" t="s">
        <v>397</v>
      </c>
      <c r="I32" s="214" t="s">
        <v>398</v>
      </c>
      <c r="J32" s="214" t="s">
        <v>399</v>
      </c>
      <c r="K32" s="213" t="s">
        <v>336</v>
      </c>
    </row>
    <row r="33" spans="1:11" s="86" customFormat="1" ht="96" customHeight="1">
      <c r="A33" s="376">
        <v>20</v>
      </c>
      <c r="B33" s="377" t="s">
        <v>647</v>
      </c>
      <c r="C33" s="377" t="s">
        <v>395</v>
      </c>
      <c r="D33" s="377" t="s">
        <v>439</v>
      </c>
      <c r="E33" s="378">
        <v>846000</v>
      </c>
      <c r="F33" s="379" t="s">
        <v>397</v>
      </c>
      <c r="G33" s="379" t="s">
        <v>397</v>
      </c>
      <c r="H33" s="379" t="s">
        <v>397</v>
      </c>
      <c r="I33" s="377" t="s">
        <v>398</v>
      </c>
      <c r="J33" s="377" t="s">
        <v>399</v>
      </c>
      <c r="K33" s="380" t="s">
        <v>336</v>
      </c>
    </row>
    <row r="34" spans="1:11" s="86" customFormat="1" ht="24.75" customHeight="1">
      <c r="A34" s="162"/>
      <c r="B34" s="204" t="s">
        <v>274</v>
      </c>
      <c r="C34" s="185"/>
      <c r="D34" s="185"/>
      <c r="E34" s="198"/>
      <c r="F34" s="199"/>
      <c r="G34" s="199"/>
      <c r="H34" s="199"/>
      <c r="I34" s="185"/>
      <c r="J34" s="185"/>
      <c r="K34" s="200"/>
    </row>
    <row r="35" spans="1:11" s="86" customFormat="1" ht="101.25" customHeight="1">
      <c r="A35" s="113">
        <v>21</v>
      </c>
      <c r="B35" s="214" t="s">
        <v>440</v>
      </c>
      <c r="C35" s="214" t="s">
        <v>395</v>
      </c>
      <c r="D35" s="214" t="s">
        <v>455</v>
      </c>
      <c r="E35" s="215">
        <v>750000</v>
      </c>
      <c r="F35" s="216" t="s">
        <v>397</v>
      </c>
      <c r="G35" s="216" t="s">
        <v>397</v>
      </c>
      <c r="H35" s="216" t="s">
        <v>397</v>
      </c>
      <c r="I35" s="214" t="s">
        <v>398</v>
      </c>
      <c r="J35" s="214" t="s">
        <v>399</v>
      </c>
      <c r="K35" s="213" t="s">
        <v>336</v>
      </c>
    </row>
    <row r="36" spans="1:11" s="86" customFormat="1" ht="97.5" customHeight="1">
      <c r="A36" s="182">
        <v>22</v>
      </c>
      <c r="B36" s="214" t="s">
        <v>441</v>
      </c>
      <c r="C36" s="214" t="s">
        <v>395</v>
      </c>
      <c r="D36" s="214" t="s">
        <v>442</v>
      </c>
      <c r="E36" s="201">
        <v>1440000</v>
      </c>
      <c r="F36" s="202" t="s">
        <v>397</v>
      </c>
      <c r="G36" s="202" t="s">
        <v>397</v>
      </c>
      <c r="H36" s="202" t="s">
        <v>397</v>
      </c>
      <c r="I36" s="214" t="s">
        <v>398</v>
      </c>
      <c r="J36" s="214" t="s">
        <v>399</v>
      </c>
      <c r="K36" s="203" t="s">
        <v>336</v>
      </c>
    </row>
    <row r="37" spans="1:11" s="86" customFormat="1" ht="97.5" customHeight="1">
      <c r="A37" s="110">
        <v>23</v>
      </c>
      <c r="B37" s="120" t="s">
        <v>444</v>
      </c>
      <c r="C37" s="120" t="s">
        <v>395</v>
      </c>
      <c r="D37" s="120" t="s">
        <v>443</v>
      </c>
      <c r="E37" s="247" t="s">
        <v>397</v>
      </c>
      <c r="F37" s="217">
        <v>1500000</v>
      </c>
      <c r="G37" s="247" t="s">
        <v>397</v>
      </c>
      <c r="H37" s="247" t="s">
        <v>397</v>
      </c>
      <c r="I37" s="120" t="s">
        <v>398</v>
      </c>
      <c r="J37" s="120" t="s">
        <v>399</v>
      </c>
      <c r="K37" s="110" t="s">
        <v>336</v>
      </c>
    </row>
    <row r="38" spans="1:11" s="86" customFormat="1" ht="98.25" customHeight="1">
      <c r="A38" s="110">
        <v>24</v>
      </c>
      <c r="B38" s="120" t="s">
        <v>446</v>
      </c>
      <c r="C38" s="120" t="s">
        <v>395</v>
      </c>
      <c r="D38" s="120" t="s">
        <v>445</v>
      </c>
      <c r="E38" s="247" t="s">
        <v>397</v>
      </c>
      <c r="F38" s="217">
        <v>1200000</v>
      </c>
      <c r="G38" s="247" t="s">
        <v>397</v>
      </c>
      <c r="H38" s="247" t="s">
        <v>397</v>
      </c>
      <c r="I38" s="120" t="s">
        <v>398</v>
      </c>
      <c r="J38" s="120" t="s">
        <v>399</v>
      </c>
      <c r="K38" s="110" t="s">
        <v>336</v>
      </c>
    </row>
    <row r="39" spans="1:11" s="86" customFormat="1" ht="94.5" customHeight="1">
      <c r="A39" s="110">
        <v>25</v>
      </c>
      <c r="B39" s="120" t="s">
        <v>447</v>
      </c>
      <c r="C39" s="120" t="s">
        <v>395</v>
      </c>
      <c r="D39" s="120" t="s">
        <v>443</v>
      </c>
      <c r="E39" s="247" t="s">
        <v>397</v>
      </c>
      <c r="F39" s="247" t="s">
        <v>397</v>
      </c>
      <c r="G39" s="217">
        <v>1500000</v>
      </c>
      <c r="H39" s="247" t="s">
        <v>397</v>
      </c>
      <c r="I39" s="120" t="s">
        <v>398</v>
      </c>
      <c r="J39" s="120" t="s">
        <v>399</v>
      </c>
      <c r="K39" s="110" t="s">
        <v>336</v>
      </c>
    </row>
    <row r="40" spans="1:11" s="86" customFormat="1" ht="94.5" customHeight="1">
      <c r="A40" s="110">
        <v>26</v>
      </c>
      <c r="B40" s="120" t="s">
        <v>469</v>
      </c>
      <c r="C40" s="120" t="s">
        <v>395</v>
      </c>
      <c r="D40" s="120" t="s">
        <v>468</v>
      </c>
      <c r="E40" s="217">
        <v>800000</v>
      </c>
      <c r="F40" s="247" t="s">
        <v>397</v>
      </c>
      <c r="G40" s="217" t="s">
        <v>397</v>
      </c>
      <c r="H40" s="247" t="s">
        <v>397</v>
      </c>
      <c r="I40" s="120" t="s">
        <v>398</v>
      </c>
      <c r="J40" s="120" t="s">
        <v>399</v>
      </c>
      <c r="K40" s="110" t="s">
        <v>336</v>
      </c>
    </row>
    <row r="41" spans="1:11" s="86" customFormat="1" ht="102.75" customHeight="1">
      <c r="A41" s="110">
        <v>27</v>
      </c>
      <c r="B41" s="120" t="s">
        <v>448</v>
      </c>
      <c r="C41" s="120" t="s">
        <v>395</v>
      </c>
      <c r="D41" s="120" t="s">
        <v>449</v>
      </c>
      <c r="E41" s="217">
        <v>472500</v>
      </c>
      <c r="F41" s="247" t="s">
        <v>397</v>
      </c>
      <c r="G41" s="247" t="s">
        <v>397</v>
      </c>
      <c r="H41" s="247" t="s">
        <v>397</v>
      </c>
      <c r="I41" s="120" t="s">
        <v>398</v>
      </c>
      <c r="J41" s="120" t="s">
        <v>399</v>
      </c>
      <c r="K41" s="110" t="s">
        <v>336</v>
      </c>
    </row>
    <row r="42" spans="1:11" s="86" customFormat="1" ht="97.5" customHeight="1">
      <c r="A42" s="110">
        <v>28</v>
      </c>
      <c r="B42" s="120" t="s">
        <v>450</v>
      </c>
      <c r="C42" s="120" t="s">
        <v>395</v>
      </c>
      <c r="D42" s="120" t="s">
        <v>451</v>
      </c>
      <c r="E42" s="217">
        <v>3000000</v>
      </c>
      <c r="F42" s="247" t="s">
        <v>397</v>
      </c>
      <c r="G42" s="247" t="s">
        <v>397</v>
      </c>
      <c r="H42" s="247" t="s">
        <v>397</v>
      </c>
      <c r="I42" s="120" t="s">
        <v>398</v>
      </c>
      <c r="J42" s="120" t="s">
        <v>399</v>
      </c>
      <c r="K42" s="110" t="s">
        <v>336</v>
      </c>
    </row>
    <row r="43" spans="1:11" s="86" customFormat="1" ht="143.25" customHeight="1">
      <c r="A43" s="110">
        <v>29</v>
      </c>
      <c r="B43" s="120" t="s">
        <v>452</v>
      </c>
      <c r="C43" s="120" t="s">
        <v>395</v>
      </c>
      <c r="D43" s="120" t="s">
        <v>453</v>
      </c>
      <c r="E43" s="217">
        <v>720000</v>
      </c>
      <c r="F43" s="247" t="s">
        <v>397</v>
      </c>
      <c r="G43" s="247" t="s">
        <v>397</v>
      </c>
      <c r="H43" s="247" t="s">
        <v>397</v>
      </c>
      <c r="I43" s="120" t="s">
        <v>398</v>
      </c>
      <c r="J43" s="120" t="s">
        <v>399</v>
      </c>
      <c r="K43" s="110" t="s">
        <v>336</v>
      </c>
    </row>
    <row r="44" spans="1:11" s="86" customFormat="1" ht="137.25" customHeight="1">
      <c r="A44" s="110">
        <v>30</v>
      </c>
      <c r="B44" s="120" t="s">
        <v>456</v>
      </c>
      <c r="C44" s="120" t="s">
        <v>395</v>
      </c>
      <c r="D44" s="120" t="s">
        <v>457</v>
      </c>
      <c r="E44" s="217">
        <v>840000</v>
      </c>
      <c r="F44" s="247" t="s">
        <v>397</v>
      </c>
      <c r="G44" s="247" t="s">
        <v>397</v>
      </c>
      <c r="H44" s="247" t="s">
        <v>397</v>
      </c>
      <c r="I44" s="120" t="s">
        <v>398</v>
      </c>
      <c r="J44" s="120" t="s">
        <v>399</v>
      </c>
      <c r="K44" s="110" t="s">
        <v>336</v>
      </c>
    </row>
    <row r="45" spans="1:11" s="86" customFormat="1" ht="135.75" customHeight="1">
      <c r="A45" s="110">
        <v>31</v>
      </c>
      <c r="B45" s="120" t="s">
        <v>658</v>
      </c>
      <c r="C45" s="120" t="s">
        <v>395</v>
      </c>
      <c r="D45" s="120" t="s">
        <v>476</v>
      </c>
      <c r="E45" s="217">
        <v>670000</v>
      </c>
      <c r="F45" s="247" t="s">
        <v>397</v>
      </c>
      <c r="G45" s="247" t="s">
        <v>397</v>
      </c>
      <c r="H45" s="247" t="s">
        <v>397</v>
      </c>
      <c r="I45" s="120" t="s">
        <v>398</v>
      </c>
      <c r="J45" s="120" t="s">
        <v>399</v>
      </c>
      <c r="K45" s="110" t="s">
        <v>336</v>
      </c>
    </row>
    <row r="46" spans="1:11" s="86" customFormat="1" ht="118.5" customHeight="1">
      <c r="A46" s="110">
        <v>32</v>
      </c>
      <c r="B46" s="120" t="s">
        <v>475</v>
      </c>
      <c r="C46" s="120" t="s">
        <v>395</v>
      </c>
      <c r="D46" s="120" t="s">
        <v>454</v>
      </c>
      <c r="E46" s="217">
        <v>750000</v>
      </c>
      <c r="F46" s="247" t="s">
        <v>397</v>
      </c>
      <c r="G46" s="247" t="s">
        <v>397</v>
      </c>
      <c r="H46" s="247" t="s">
        <v>397</v>
      </c>
      <c r="I46" s="120" t="s">
        <v>398</v>
      </c>
      <c r="J46" s="120" t="s">
        <v>399</v>
      </c>
      <c r="K46" s="110" t="s">
        <v>336</v>
      </c>
    </row>
    <row r="47" spans="1:11" ht="18" customHeight="1">
      <c r="A47" s="200"/>
      <c r="B47" s="204" t="s">
        <v>275</v>
      </c>
      <c r="C47" s="185"/>
      <c r="D47" s="185"/>
      <c r="E47" s="198"/>
      <c r="F47" s="199"/>
      <c r="G47" s="199"/>
      <c r="H47" s="199"/>
      <c r="I47" s="185"/>
      <c r="J47" s="185"/>
      <c r="K47" s="185"/>
    </row>
    <row r="48" spans="1:11" s="86" customFormat="1" ht="131.25" customHeight="1">
      <c r="A48" s="213">
        <v>33</v>
      </c>
      <c r="B48" s="214" t="s">
        <v>652</v>
      </c>
      <c r="C48" s="214" t="s">
        <v>395</v>
      </c>
      <c r="D48" s="381" t="s">
        <v>713</v>
      </c>
      <c r="E48" s="215">
        <v>216000</v>
      </c>
      <c r="F48" s="216" t="s">
        <v>397</v>
      </c>
      <c r="G48" s="216" t="s">
        <v>397</v>
      </c>
      <c r="H48" s="216" t="s">
        <v>397</v>
      </c>
      <c r="I48" s="214" t="s">
        <v>398</v>
      </c>
      <c r="J48" s="214" t="s">
        <v>399</v>
      </c>
      <c r="K48" s="213" t="s">
        <v>336</v>
      </c>
    </row>
    <row r="49" spans="1:11" s="86" customFormat="1" ht="101.25" customHeight="1">
      <c r="A49" s="382">
        <v>34</v>
      </c>
      <c r="B49" s="383" t="s">
        <v>459</v>
      </c>
      <c r="C49" s="383" t="s">
        <v>395</v>
      </c>
      <c r="D49" s="383" t="s">
        <v>458</v>
      </c>
      <c r="E49" s="384" t="s">
        <v>397</v>
      </c>
      <c r="F49" s="385">
        <v>144000</v>
      </c>
      <c r="G49" s="385" t="s">
        <v>397</v>
      </c>
      <c r="H49" s="385" t="s">
        <v>397</v>
      </c>
      <c r="I49" s="383" t="s">
        <v>398</v>
      </c>
      <c r="J49" s="383" t="s">
        <v>399</v>
      </c>
      <c r="K49" s="382" t="s">
        <v>336</v>
      </c>
    </row>
    <row r="50" spans="1:11" ht="18" customHeight="1">
      <c r="A50" s="200"/>
      <c r="B50" s="204" t="s">
        <v>277</v>
      </c>
      <c r="C50" s="185"/>
      <c r="D50" s="185"/>
      <c r="E50" s="198"/>
      <c r="F50" s="199"/>
      <c r="G50" s="199"/>
      <c r="H50" s="199"/>
      <c r="I50" s="185"/>
      <c r="J50" s="185"/>
      <c r="K50" s="185"/>
    </row>
    <row r="51" spans="1:11" s="86" customFormat="1" ht="99" customHeight="1">
      <c r="A51" s="213">
        <v>35</v>
      </c>
      <c r="B51" s="214" t="s">
        <v>460</v>
      </c>
      <c r="C51" s="214" t="s">
        <v>395</v>
      </c>
      <c r="D51" s="214" t="s">
        <v>461</v>
      </c>
      <c r="E51" s="215">
        <v>140000</v>
      </c>
      <c r="F51" s="216" t="s">
        <v>397</v>
      </c>
      <c r="G51" s="216" t="s">
        <v>397</v>
      </c>
      <c r="H51" s="216" t="s">
        <v>397</v>
      </c>
      <c r="I51" s="214" t="s">
        <v>398</v>
      </c>
      <c r="J51" s="214" t="s">
        <v>399</v>
      </c>
      <c r="K51" s="213" t="s">
        <v>336</v>
      </c>
    </row>
    <row r="52" spans="1:11" s="86" customFormat="1" ht="99.75" customHeight="1">
      <c r="A52" s="110">
        <v>36</v>
      </c>
      <c r="B52" s="120" t="s">
        <v>463</v>
      </c>
      <c r="C52" s="120" t="s">
        <v>395</v>
      </c>
      <c r="D52" s="120" t="s">
        <v>462</v>
      </c>
      <c r="E52" s="217">
        <v>240000</v>
      </c>
      <c r="F52" s="247" t="s">
        <v>397</v>
      </c>
      <c r="G52" s="247" t="s">
        <v>397</v>
      </c>
      <c r="H52" s="247" t="s">
        <v>397</v>
      </c>
      <c r="I52" s="120" t="s">
        <v>398</v>
      </c>
      <c r="J52" s="120" t="s">
        <v>399</v>
      </c>
      <c r="K52" s="110" t="s">
        <v>336</v>
      </c>
    </row>
    <row r="53" spans="1:11" s="86" customFormat="1" ht="103.5" customHeight="1">
      <c r="A53" s="110">
        <v>37</v>
      </c>
      <c r="B53" s="120" t="s">
        <v>464</v>
      </c>
      <c r="C53" s="120" t="s">
        <v>395</v>
      </c>
      <c r="D53" s="120" t="s">
        <v>465</v>
      </c>
      <c r="E53" s="217">
        <v>500000</v>
      </c>
      <c r="F53" s="247" t="s">
        <v>397</v>
      </c>
      <c r="G53" s="247" t="s">
        <v>397</v>
      </c>
      <c r="H53" s="247" t="s">
        <v>397</v>
      </c>
      <c r="I53" s="120" t="s">
        <v>398</v>
      </c>
      <c r="J53" s="120" t="s">
        <v>399</v>
      </c>
      <c r="K53" s="110" t="s">
        <v>336</v>
      </c>
    </row>
    <row r="54" spans="1:11" s="86" customFormat="1" ht="99.75" customHeight="1">
      <c r="A54" s="110">
        <v>38</v>
      </c>
      <c r="B54" s="120" t="s">
        <v>466</v>
      </c>
      <c r="C54" s="120" t="s">
        <v>395</v>
      </c>
      <c r="D54" s="120" t="s">
        <v>467</v>
      </c>
      <c r="E54" s="217">
        <v>520000</v>
      </c>
      <c r="F54" s="247" t="s">
        <v>397</v>
      </c>
      <c r="G54" s="247" t="s">
        <v>397</v>
      </c>
      <c r="H54" s="247" t="s">
        <v>397</v>
      </c>
      <c r="I54" s="120" t="s">
        <v>398</v>
      </c>
      <c r="J54" s="120" t="s">
        <v>399</v>
      </c>
      <c r="K54" s="110" t="s">
        <v>336</v>
      </c>
    </row>
    <row r="55" spans="1:11" s="86" customFormat="1" ht="117.75" customHeight="1">
      <c r="A55" s="110">
        <v>39</v>
      </c>
      <c r="B55" s="120" t="s">
        <v>470</v>
      </c>
      <c r="C55" s="120" t="s">
        <v>395</v>
      </c>
      <c r="D55" s="120" t="s">
        <v>474</v>
      </c>
      <c r="E55" s="217">
        <v>200000</v>
      </c>
      <c r="F55" s="247" t="s">
        <v>397</v>
      </c>
      <c r="G55" s="247" t="s">
        <v>397</v>
      </c>
      <c r="H55" s="247" t="s">
        <v>397</v>
      </c>
      <c r="I55" s="120" t="s">
        <v>398</v>
      </c>
      <c r="J55" s="120" t="s">
        <v>399</v>
      </c>
      <c r="K55" s="110" t="s">
        <v>336</v>
      </c>
    </row>
    <row r="56" spans="1:11" s="86" customFormat="1" ht="99" customHeight="1">
      <c r="A56" s="382">
        <v>40</v>
      </c>
      <c r="B56" s="383" t="s">
        <v>471</v>
      </c>
      <c r="C56" s="383" t="s">
        <v>395</v>
      </c>
      <c r="D56" s="383" t="s">
        <v>472</v>
      </c>
      <c r="E56" s="384">
        <v>750000</v>
      </c>
      <c r="F56" s="385" t="s">
        <v>397</v>
      </c>
      <c r="G56" s="385" t="s">
        <v>397</v>
      </c>
      <c r="H56" s="385" t="s">
        <v>397</v>
      </c>
      <c r="I56" s="383" t="s">
        <v>398</v>
      </c>
      <c r="J56" s="383" t="s">
        <v>399</v>
      </c>
      <c r="K56" s="382" t="s">
        <v>336</v>
      </c>
    </row>
    <row r="57" spans="1:11" s="386" customFormat="1" ht="108.75" customHeight="1">
      <c r="A57" s="110">
        <v>41</v>
      </c>
      <c r="B57" s="105" t="s">
        <v>659</v>
      </c>
      <c r="C57" s="105" t="s">
        <v>395</v>
      </c>
      <c r="D57" s="105" t="s">
        <v>473</v>
      </c>
      <c r="E57" s="217">
        <v>127500</v>
      </c>
      <c r="F57" s="247" t="s">
        <v>397</v>
      </c>
      <c r="G57" s="247" t="s">
        <v>397</v>
      </c>
      <c r="H57" s="247" t="s">
        <v>397</v>
      </c>
      <c r="I57" s="105" t="s">
        <v>398</v>
      </c>
      <c r="J57" s="105" t="s">
        <v>399</v>
      </c>
      <c r="K57" s="110" t="s">
        <v>336</v>
      </c>
    </row>
    <row r="58" spans="1:11" ht="18" customHeight="1">
      <c r="A58" s="207"/>
      <c r="B58" s="262" t="s">
        <v>477</v>
      </c>
      <c r="C58" s="197"/>
      <c r="D58" s="197"/>
      <c r="E58" s="205"/>
      <c r="F58" s="206"/>
      <c r="G58" s="206"/>
      <c r="H58" s="206"/>
      <c r="I58" s="197"/>
      <c r="J58" s="197"/>
      <c r="K58" s="197"/>
    </row>
    <row r="59" spans="1:11" ht="114" customHeight="1">
      <c r="A59" s="203">
        <v>42</v>
      </c>
      <c r="B59" s="248" t="s">
        <v>660</v>
      </c>
      <c r="C59" s="191" t="s">
        <v>395</v>
      </c>
      <c r="D59" s="191" t="s">
        <v>641</v>
      </c>
      <c r="E59" s="201">
        <v>100000</v>
      </c>
      <c r="F59" s="202" t="s">
        <v>397</v>
      </c>
      <c r="G59" s="202" t="s">
        <v>397</v>
      </c>
      <c r="H59" s="202" t="s">
        <v>397</v>
      </c>
      <c r="I59" s="191" t="s">
        <v>478</v>
      </c>
      <c r="J59" s="191" t="s">
        <v>479</v>
      </c>
      <c r="K59" s="203" t="s">
        <v>336</v>
      </c>
    </row>
    <row r="60" spans="1:11" ht="71.25" customHeight="1">
      <c r="A60" s="200">
        <v>43</v>
      </c>
      <c r="B60" s="165" t="s">
        <v>651</v>
      </c>
      <c r="C60" s="165" t="s">
        <v>480</v>
      </c>
      <c r="D60" s="165" t="s">
        <v>481</v>
      </c>
      <c r="E60" s="198" t="s">
        <v>397</v>
      </c>
      <c r="F60" s="198">
        <v>700000</v>
      </c>
      <c r="G60" s="199" t="s">
        <v>397</v>
      </c>
      <c r="H60" s="199" t="s">
        <v>397</v>
      </c>
      <c r="I60" s="165" t="s">
        <v>478</v>
      </c>
      <c r="J60" s="165" t="s">
        <v>479</v>
      </c>
      <c r="K60" s="200" t="s">
        <v>336</v>
      </c>
    </row>
    <row r="61" spans="1:11" ht="89.25" customHeight="1">
      <c r="A61" s="200">
        <v>44</v>
      </c>
      <c r="B61" s="165" t="s">
        <v>642</v>
      </c>
      <c r="C61" s="165" t="s">
        <v>480</v>
      </c>
      <c r="D61" s="165" t="s">
        <v>482</v>
      </c>
      <c r="E61" s="198">
        <v>560000</v>
      </c>
      <c r="F61" s="199" t="s">
        <v>397</v>
      </c>
      <c r="G61" s="199" t="s">
        <v>397</v>
      </c>
      <c r="H61" s="199" t="s">
        <v>397</v>
      </c>
      <c r="I61" s="165" t="s">
        <v>478</v>
      </c>
      <c r="J61" s="165" t="s">
        <v>479</v>
      </c>
      <c r="K61" s="200" t="s">
        <v>336</v>
      </c>
    </row>
    <row r="62" spans="1:11" ht="71.25" customHeight="1">
      <c r="A62" s="200">
        <v>45</v>
      </c>
      <c r="B62" s="165" t="s">
        <v>653</v>
      </c>
      <c r="C62" s="165" t="s">
        <v>480</v>
      </c>
      <c r="D62" s="165" t="s">
        <v>487</v>
      </c>
      <c r="E62" s="198">
        <v>520000</v>
      </c>
      <c r="F62" s="199" t="s">
        <v>397</v>
      </c>
      <c r="G62" s="199" t="s">
        <v>397</v>
      </c>
      <c r="H62" s="199" t="s">
        <v>397</v>
      </c>
      <c r="I62" s="165" t="s">
        <v>478</v>
      </c>
      <c r="J62" s="165" t="s">
        <v>479</v>
      </c>
      <c r="K62" s="200" t="s">
        <v>336</v>
      </c>
    </row>
    <row r="63" spans="1:11" ht="114.75" customHeight="1">
      <c r="A63" s="173">
        <v>46</v>
      </c>
      <c r="B63" s="170" t="s">
        <v>513</v>
      </c>
      <c r="C63" s="170" t="s">
        <v>483</v>
      </c>
      <c r="D63" s="170" t="s">
        <v>486</v>
      </c>
      <c r="E63" s="183">
        <v>300000</v>
      </c>
      <c r="F63" s="184" t="s">
        <v>397</v>
      </c>
      <c r="G63" s="184" t="s">
        <v>397</v>
      </c>
      <c r="H63" s="184" t="s">
        <v>397</v>
      </c>
      <c r="I63" s="170" t="s">
        <v>484</v>
      </c>
      <c r="J63" s="170" t="s">
        <v>485</v>
      </c>
      <c r="K63" s="173" t="s">
        <v>336</v>
      </c>
    </row>
    <row r="64" spans="1:11" ht="93.75" customHeight="1">
      <c r="A64" s="200">
        <v>47</v>
      </c>
      <c r="B64" s="185" t="s">
        <v>650</v>
      </c>
      <c r="C64" s="185" t="s">
        <v>480</v>
      </c>
      <c r="D64" s="185" t="s">
        <v>488</v>
      </c>
      <c r="E64" s="198">
        <v>168000</v>
      </c>
      <c r="F64" s="199" t="s">
        <v>397</v>
      </c>
      <c r="G64" s="199" t="s">
        <v>397</v>
      </c>
      <c r="H64" s="199" t="s">
        <v>397</v>
      </c>
      <c r="I64" s="185" t="s">
        <v>478</v>
      </c>
      <c r="J64" s="185" t="s">
        <v>479</v>
      </c>
      <c r="K64" s="200" t="s">
        <v>336</v>
      </c>
    </row>
    <row r="65" spans="1:20" ht="19.5" customHeight="1">
      <c r="A65" s="208"/>
      <c r="B65" s="209" t="s">
        <v>489</v>
      </c>
      <c r="C65" s="208"/>
      <c r="D65" s="208"/>
      <c r="E65" s="239"/>
      <c r="F65" s="239"/>
      <c r="G65" s="239"/>
      <c r="H65" s="239"/>
      <c r="I65" s="208"/>
      <c r="J65" s="208"/>
      <c r="K65" s="208"/>
    </row>
    <row r="66" spans="1:20" ht="66.75" customHeight="1">
      <c r="A66" s="182">
        <v>48</v>
      </c>
      <c r="B66" s="191" t="s">
        <v>648</v>
      </c>
      <c r="C66" s="191" t="s">
        <v>490</v>
      </c>
      <c r="D66" s="191" t="s">
        <v>493</v>
      </c>
      <c r="E66" s="201">
        <v>600000</v>
      </c>
      <c r="F66" s="201">
        <v>600000</v>
      </c>
      <c r="G66" s="201">
        <v>600000</v>
      </c>
      <c r="H66" s="201">
        <v>600000</v>
      </c>
      <c r="I66" s="191" t="s">
        <v>491</v>
      </c>
      <c r="J66" s="191" t="s">
        <v>492</v>
      </c>
      <c r="K66" s="203" t="s">
        <v>336</v>
      </c>
    </row>
    <row r="67" spans="1:20" ht="99" customHeight="1">
      <c r="A67" s="169">
        <v>49</v>
      </c>
      <c r="B67" s="170" t="s">
        <v>649</v>
      </c>
      <c r="C67" s="170" t="s">
        <v>494</v>
      </c>
      <c r="D67" s="170" t="s">
        <v>552</v>
      </c>
      <c r="E67" s="183">
        <v>100000</v>
      </c>
      <c r="F67" s="183">
        <v>100000</v>
      </c>
      <c r="G67" s="183">
        <v>100000</v>
      </c>
      <c r="H67" s="183">
        <v>100000</v>
      </c>
      <c r="I67" s="170" t="s">
        <v>553</v>
      </c>
      <c r="J67" s="170" t="s">
        <v>495</v>
      </c>
      <c r="K67" s="173" t="s">
        <v>336</v>
      </c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96" customHeight="1">
      <c r="A68" s="169">
        <v>50</v>
      </c>
      <c r="B68" s="167" t="s">
        <v>362</v>
      </c>
      <c r="C68" s="167" t="s">
        <v>203</v>
      </c>
      <c r="D68" s="167" t="s">
        <v>204</v>
      </c>
      <c r="E68" s="240">
        <v>30000</v>
      </c>
      <c r="F68" s="237">
        <v>30000</v>
      </c>
      <c r="G68" s="237">
        <v>30000</v>
      </c>
      <c r="H68" s="237">
        <v>30000</v>
      </c>
      <c r="I68" s="168" t="s">
        <v>206</v>
      </c>
      <c r="J68" s="167" t="s">
        <v>205</v>
      </c>
      <c r="K68" s="172" t="s">
        <v>360</v>
      </c>
    </row>
    <row r="69" spans="1:20">
      <c r="E69" s="300">
        <f>SUM(E13:E68)</f>
        <v>25311130</v>
      </c>
      <c r="F69" s="231">
        <f>SUM(F13:F68)</f>
        <v>8524000</v>
      </c>
      <c r="G69" s="231">
        <f>SUM(G13:G68)</f>
        <v>3230000</v>
      </c>
      <c r="H69" s="231">
        <f>SUM(H13:H68)</f>
        <v>1730000</v>
      </c>
      <c r="I69" s="301"/>
    </row>
  </sheetData>
  <mergeCells count="11">
    <mergeCell ref="K11:K12"/>
    <mergeCell ref="A2:K2"/>
    <mergeCell ref="A3:K3"/>
    <mergeCell ref="A4:K4"/>
    <mergeCell ref="E11:H11"/>
    <mergeCell ref="A11:A12"/>
    <mergeCell ref="B11:B12"/>
    <mergeCell ref="C11:C12"/>
    <mergeCell ref="J11:J12"/>
    <mergeCell ref="A6:K6"/>
    <mergeCell ref="B8:K8"/>
  </mergeCells>
  <printOptions horizontalCentered="1"/>
  <pageMargins left="0.196850393700787" right="0.196850393700787" top="0.74803149606299202" bottom="0.74803149606299202" header="0.31496062992126" footer="0.31496062992126"/>
  <pageSetup paperSize="9" scale="83" firstPageNumber="16" orientation="landscape" useFirstPageNumber="1" horizontalDpi="4294967294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5"/>
  <sheetViews>
    <sheetView zoomScale="86" zoomScaleNormal="86" zoomScaleSheetLayoutView="100" workbookViewId="0">
      <selection activeCell="D38" sqref="D38"/>
    </sheetView>
  </sheetViews>
  <sheetFormatPr defaultColWidth="10" defaultRowHeight="21"/>
  <cols>
    <col min="1" max="1" width="4.140625" style="88" customWidth="1"/>
    <col min="2" max="2" width="25.28515625" style="88" customWidth="1"/>
    <col min="3" max="3" width="19.42578125" style="88" customWidth="1"/>
    <col min="4" max="4" width="14.5703125" style="88" customWidth="1"/>
    <col min="5" max="5" width="10.140625" style="231" customWidth="1"/>
    <col min="6" max="6" width="10.42578125" style="231" customWidth="1"/>
    <col min="7" max="8" width="8.7109375" style="231" customWidth="1"/>
    <col min="9" max="9" width="11.7109375" style="88" customWidth="1"/>
    <col min="10" max="10" width="13.85546875" style="88" customWidth="1"/>
    <col min="11" max="11" width="11.28515625" style="88" customWidth="1"/>
    <col min="12" max="16384" width="10" style="1"/>
  </cols>
  <sheetData>
    <row r="1" spans="1:11">
      <c r="K1" s="90" t="s">
        <v>13</v>
      </c>
    </row>
    <row r="2" spans="1:11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1" s="2" customFormat="1" ht="12" customHeight="1">
      <c r="A5" s="134"/>
      <c r="B5" s="134"/>
      <c r="C5" s="134"/>
      <c r="D5" s="134"/>
      <c r="E5" s="241"/>
      <c r="F5" s="241"/>
      <c r="G5" s="241"/>
      <c r="H5" s="241"/>
      <c r="I5" s="134"/>
      <c r="J5" s="134"/>
      <c r="K5" s="134"/>
    </row>
    <row r="6" spans="1:11" s="2" customFormat="1" ht="23.25">
      <c r="A6" s="421" t="s">
        <v>104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1" s="2" customFormat="1" ht="23.25">
      <c r="A7" s="136"/>
      <c r="B7" s="136" t="s">
        <v>118</v>
      </c>
      <c r="C7" s="136"/>
      <c r="D7" s="136"/>
      <c r="E7" s="241"/>
      <c r="F7" s="241"/>
      <c r="G7" s="241"/>
      <c r="H7" s="241"/>
      <c r="I7" s="136"/>
      <c r="J7" s="136"/>
      <c r="K7" s="136"/>
    </row>
    <row r="8" spans="1:11" s="2" customFormat="1" ht="23.25">
      <c r="A8" s="91" t="s">
        <v>9</v>
      </c>
      <c r="B8" s="422" t="s">
        <v>105</v>
      </c>
      <c r="C8" s="422"/>
      <c r="D8" s="422"/>
      <c r="E8" s="422"/>
      <c r="F8" s="422"/>
      <c r="G8" s="422"/>
      <c r="H8" s="422"/>
      <c r="I8" s="422"/>
      <c r="J8" s="422"/>
      <c r="K8" s="422"/>
    </row>
    <row r="9" spans="1:11" s="9" customFormat="1" ht="23.25">
      <c r="A9" s="94" t="s">
        <v>103</v>
      </c>
      <c r="B9" s="94"/>
      <c r="C9" s="94"/>
      <c r="D9" s="94"/>
      <c r="E9" s="242"/>
      <c r="F9" s="242"/>
      <c r="G9" s="242"/>
      <c r="H9" s="242"/>
      <c r="I9" s="142"/>
      <c r="J9" s="142"/>
      <c r="K9" s="142"/>
    </row>
    <row r="10" spans="1:11" s="9" customFormat="1" ht="23.25">
      <c r="A10" s="94"/>
      <c r="B10" s="94" t="s">
        <v>551</v>
      </c>
      <c r="C10" s="94"/>
      <c r="D10" s="94"/>
      <c r="E10" s="242"/>
      <c r="F10" s="242"/>
      <c r="G10" s="242"/>
      <c r="H10" s="242"/>
      <c r="I10" s="142"/>
      <c r="J10" s="142"/>
      <c r="K10" s="142"/>
    </row>
    <row r="11" spans="1:11">
      <c r="A11" s="419" t="s">
        <v>0</v>
      </c>
      <c r="B11" s="419" t="s">
        <v>1</v>
      </c>
      <c r="C11" s="419" t="s">
        <v>2</v>
      </c>
      <c r="D11" s="135" t="s">
        <v>3</v>
      </c>
      <c r="E11" s="410" t="s">
        <v>4</v>
      </c>
      <c r="F11" s="410"/>
      <c r="G11" s="410"/>
      <c r="H11" s="410"/>
      <c r="I11" s="135" t="s">
        <v>5</v>
      </c>
      <c r="J11" s="419" t="s">
        <v>6</v>
      </c>
      <c r="K11" s="419" t="s">
        <v>7</v>
      </c>
    </row>
    <row r="12" spans="1:11" ht="42">
      <c r="A12" s="420"/>
      <c r="B12" s="420"/>
      <c r="C12" s="420"/>
      <c r="D12" s="189" t="s">
        <v>10</v>
      </c>
      <c r="E12" s="243">
        <v>2561</v>
      </c>
      <c r="F12" s="243">
        <v>2562</v>
      </c>
      <c r="G12" s="243">
        <v>2563</v>
      </c>
      <c r="H12" s="243">
        <v>2564</v>
      </c>
      <c r="I12" s="189" t="s">
        <v>8</v>
      </c>
      <c r="J12" s="420"/>
      <c r="K12" s="420"/>
    </row>
    <row r="13" spans="1:11">
      <c r="A13" s="208"/>
      <c r="B13" s="210" t="s">
        <v>496</v>
      </c>
      <c r="C13" s="208"/>
      <c r="D13" s="208"/>
      <c r="E13" s="239"/>
      <c r="F13" s="239"/>
      <c r="G13" s="239"/>
      <c r="H13" s="239"/>
      <c r="I13" s="208"/>
      <c r="J13" s="208"/>
      <c r="K13" s="208"/>
    </row>
    <row r="14" spans="1:11" s="86" customFormat="1" ht="100.5" customHeight="1">
      <c r="A14" s="113">
        <v>1</v>
      </c>
      <c r="B14" s="211" t="s">
        <v>381</v>
      </c>
      <c r="C14" s="114" t="s">
        <v>270</v>
      </c>
      <c r="D14" s="114" t="s">
        <v>558</v>
      </c>
      <c r="E14" s="244">
        <v>1000000</v>
      </c>
      <c r="F14" s="244">
        <v>1000000</v>
      </c>
      <c r="G14" s="245" t="s">
        <v>656</v>
      </c>
      <c r="H14" s="245" t="s">
        <v>656</v>
      </c>
      <c r="I14" s="115" t="s">
        <v>268</v>
      </c>
      <c r="J14" s="211" t="s">
        <v>269</v>
      </c>
      <c r="K14" s="116" t="s">
        <v>360</v>
      </c>
    </row>
    <row r="15" spans="1:11" s="86" customFormat="1" ht="144" customHeight="1">
      <c r="A15" s="101">
        <v>2</v>
      </c>
      <c r="B15" s="225" t="s">
        <v>383</v>
      </c>
      <c r="C15" s="102" t="s">
        <v>270</v>
      </c>
      <c r="D15" s="102" t="s">
        <v>654</v>
      </c>
      <c r="E15" s="246">
        <v>3634000</v>
      </c>
      <c r="F15" s="246" t="s">
        <v>656</v>
      </c>
      <c r="G15" s="246" t="s">
        <v>656</v>
      </c>
      <c r="H15" s="246" t="s">
        <v>656</v>
      </c>
      <c r="I15" s="105" t="s">
        <v>386</v>
      </c>
      <c r="J15" s="102" t="s">
        <v>269</v>
      </c>
      <c r="K15" s="124" t="s">
        <v>98</v>
      </c>
    </row>
    <row r="16" spans="1:11" s="86" customFormat="1" ht="159.75" customHeight="1">
      <c r="A16" s="101">
        <v>3</v>
      </c>
      <c r="B16" s="223" t="s">
        <v>382</v>
      </c>
      <c r="C16" s="102" t="s">
        <v>270</v>
      </c>
      <c r="D16" s="102" t="s">
        <v>380</v>
      </c>
      <c r="E16" s="246">
        <v>4121000</v>
      </c>
      <c r="F16" s="246" t="s">
        <v>656</v>
      </c>
      <c r="G16" s="246" t="s">
        <v>656</v>
      </c>
      <c r="H16" s="246" t="s">
        <v>656</v>
      </c>
      <c r="I16" s="105" t="s">
        <v>384</v>
      </c>
      <c r="J16" s="102" t="s">
        <v>269</v>
      </c>
      <c r="K16" s="124" t="s">
        <v>98</v>
      </c>
    </row>
    <row r="17" spans="1:15" s="86" customFormat="1" ht="114" customHeight="1">
      <c r="A17" s="101">
        <v>4</v>
      </c>
      <c r="B17" s="223" t="s">
        <v>385</v>
      </c>
      <c r="C17" s="224" t="s">
        <v>270</v>
      </c>
      <c r="D17" s="102" t="s">
        <v>271</v>
      </c>
      <c r="E17" s="246">
        <v>300000</v>
      </c>
      <c r="F17" s="246" t="s">
        <v>656</v>
      </c>
      <c r="G17" s="246" t="s">
        <v>656</v>
      </c>
      <c r="H17" s="246" t="s">
        <v>656</v>
      </c>
      <c r="I17" s="105" t="s">
        <v>301</v>
      </c>
      <c r="J17" s="102" t="s">
        <v>655</v>
      </c>
      <c r="K17" s="107" t="s">
        <v>360</v>
      </c>
    </row>
    <row r="18" spans="1:15">
      <c r="A18" s="208"/>
      <c r="B18" s="212" t="s">
        <v>515</v>
      </c>
      <c r="C18" s="208"/>
      <c r="D18" s="208"/>
      <c r="E18" s="239"/>
      <c r="F18" s="239"/>
      <c r="G18" s="239"/>
      <c r="H18" s="239"/>
      <c r="I18" s="208"/>
      <c r="J18" s="208"/>
      <c r="K18" s="208"/>
    </row>
    <row r="19" spans="1:15" ht="147" customHeight="1">
      <c r="A19" s="213">
        <v>5</v>
      </c>
      <c r="B19" s="214" t="s">
        <v>514</v>
      </c>
      <c r="C19" s="214" t="s">
        <v>395</v>
      </c>
      <c r="D19" s="214" t="s">
        <v>510</v>
      </c>
      <c r="E19" s="215">
        <v>1500000</v>
      </c>
      <c r="F19" s="216" t="s">
        <v>397</v>
      </c>
      <c r="G19" s="216" t="s">
        <v>397</v>
      </c>
      <c r="H19" s="216" t="s">
        <v>397</v>
      </c>
      <c r="I19" s="214" t="s">
        <v>511</v>
      </c>
      <c r="J19" s="214" t="s">
        <v>512</v>
      </c>
      <c r="K19" s="213" t="s">
        <v>336</v>
      </c>
    </row>
    <row r="20" spans="1:15" s="86" customFormat="1" ht="180.75" customHeight="1">
      <c r="A20" s="110">
        <v>6</v>
      </c>
      <c r="B20" s="120" t="s">
        <v>498</v>
      </c>
      <c r="C20" s="120" t="s">
        <v>483</v>
      </c>
      <c r="D20" s="120" t="s">
        <v>497</v>
      </c>
      <c r="E20" s="217">
        <v>3000000</v>
      </c>
      <c r="F20" s="217">
        <v>2000000</v>
      </c>
      <c r="G20" s="247" t="s">
        <v>397</v>
      </c>
      <c r="H20" s="247" t="s">
        <v>397</v>
      </c>
      <c r="I20" s="120" t="s">
        <v>484</v>
      </c>
      <c r="J20" s="120" t="s">
        <v>485</v>
      </c>
      <c r="K20" s="110" t="s">
        <v>336</v>
      </c>
      <c r="L20" s="87"/>
      <c r="M20" s="87"/>
      <c r="N20" s="87"/>
      <c r="O20" s="87"/>
    </row>
    <row r="21" spans="1:15" s="86" customFormat="1" ht="147" customHeight="1">
      <c r="A21" s="110">
        <v>7</v>
      </c>
      <c r="B21" s="120" t="s">
        <v>499</v>
      </c>
      <c r="C21" s="120" t="s">
        <v>483</v>
      </c>
      <c r="D21" s="120" t="s">
        <v>500</v>
      </c>
      <c r="E21" s="217">
        <v>10000000</v>
      </c>
      <c r="F21" s="217">
        <v>10000000</v>
      </c>
      <c r="G21" s="217">
        <v>10000000</v>
      </c>
      <c r="H21" s="217">
        <v>5000000</v>
      </c>
      <c r="I21" s="120" t="s">
        <v>484</v>
      </c>
      <c r="J21" s="120" t="s">
        <v>485</v>
      </c>
      <c r="K21" s="110" t="s">
        <v>336</v>
      </c>
    </row>
    <row r="22" spans="1:15" s="86" customFormat="1" ht="164.25" customHeight="1">
      <c r="A22" s="110">
        <v>8</v>
      </c>
      <c r="B22" s="120" t="s">
        <v>501</v>
      </c>
      <c r="C22" s="120" t="s">
        <v>483</v>
      </c>
      <c r="D22" s="120" t="s">
        <v>500</v>
      </c>
      <c r="E22" s="217">
        <v>1000000</v>
      </c>
      <c r="F22" s="217">
        <v>1000000</v>
      </c>
      <c r="G22" s="217">
        <v>1000000</v>
      </c>
      <c r="H22" s="247" t="s">
        <v>397</v>
      </c>
      <c r="I22" s="120" t="s">
        <v>484</v>
      </c>
      <c r="J22" s="120" t="s">
        <v>485</v>
      </c>
      <c r="K22" s="110" t="s">
        <v>336</v>
      </c>
    </row>
    <row r="23" spans="1:15" s="86" customFormat="1" ht="156.75" customHeight="1">
      <c r="A23" s="110">
        <v>9</v>
      </c>
      <c r="B23" s="120" t="s">
        <v>661</v>
      </c>
      <c r="C23" s="120" t="s">
        <v>483</v>
      </c>
      <c r="D23" s="120" t="s">
        <v>502</v>
      </c>
      <c r="E23" s="247" t="s">
        <v>397</v>
      </c>
      <c r="F23" s="217">
        <v>300000</v>
      </c>
      <c r="G23" s="217" t="s">
        <v>397</v>
      </c>
      <c r="H23" s="247" t="s">
        <v>397</v>
      </c>
      <c r="I23" s="120" t="s">
        <v>484</v>
      </c>
      <c r="J23" s="120" t="s">
        <v>485</v>
      </c>
      <c r="K23" s="110" t="s">
        <v>336</v>
      </c>
    </row>
    <row r="24" spans="1:15" s="306" customFormat="1">
      <c r="A24" s="305"/>
      <c r="B24" s="305"/>
      <c r="C24" s="305"/>
      <c r="D24" s="305"/>
      <c r="E24" s="302"/>
      <c r="F24" s="302"/>
      <c r="G24" s="303"/>
      <c r="H24" s="303"/>
      <c r="I24" s="304"/>
      <c r="J24" s="305"/>
      <c r="K24" s="305"/>
    </row>
    <row r="25" spans="1:15">
      <c r="G25" s="303"/>
    </row>
  </sheetData>
  <mergeCells count="11">
    <mergeCell ref="A2:K2"/>
    <mergeCell ref="A3:K3"/>
    <mergeCell ref="A4:K4"/>
    <mergeCell ref="A11:A12"/>
    <mergeCell ref="B11:B12"/>
    <mergeCell ref="C11:C12"/>
    <mergeCell ref="E11:H11"/>
    <mergeCell ref="J11:J12"/>
    <mergeCell ref="K11:K12"/>
    <mergeCell ref="A6:K6"/>
    <mergeCell ref="B8:K8"/>
  </mergeCells>
  <printOptions horizontalCentered="1"/>
  <pageMargins left="0.19685039370078741" right="0.19685039370078741" top="0.74803149606299213" bottom="0.74803149606299213" header="0.31496062992125984" footer="0.31496062992125984"/>
  <pageSetup paperSize="9" firstPageNumber="31" orientation="landscape" useFirstPageNumber="1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topLeftCell="A23" workbookViewId="0">
      <selection activeCell="Q12" sqref="Q12"/>
    </sheetView>
  </sheetViews>
  <sheetFormatPr defaultColWidth="10" defaultRowHeight="21"/>
  <cols>
    <col min="1" max="1" width="4.5703125" style="88" customWidth="1"/>
    <col min="2" max="2" width="19.85546875" style="88" customWidth="1"/>
    <col min="3" max="3" width="20" style="88" customWidth="1"/>
    <col min="4" max="4" width="17.140625" style="88" customWidth="1"/>
    <col min="5" max="8" width="8.7109375" style="88" customWidth="1"/>
    <col min="9" max="9" width="12.140625" style="89" customWidth="1"/>
    <col min="10" max="10" width="15.5703125" style="88" customWidth="1"/>
    <col min="11" max="11" width="11.42578125" style="89" customWidth="1"/>
    <col min="12" max="12" width="13.140625" style="1" bestFit="1" customWidth="1"/>
    <col min="13" max="13" width="4.5703125" style="1" customWidth="1"/>
    <col min="14" max="15" width="13.140625" style="1" bestFit="1" customWidth="1"/>
    <col min="16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2" customFormat="1" ht="23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5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2" customFormat="1" ht="23.25">
      <c r="A7" s="91" t="s">
        <v>9</v>
      </c>
      <c r="B7" s="422" t="s">
        <v>111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5" s="6" customFormat="1" ht="23.25">
      <c r="A8" s="94" t="s">
        <v>73</v>
      </c>
      <c r="B8" s="94"/>
      <c r="C8" s="94"/>
      <c r="D8" s="94"/>
      <c r="E8" s="129"/>
      <c r="F8" s="129"/>
      <c r="G8" s="129"/>
      <c r="H8" s="130"/>
      <c r="I8" s="130"/>
      <c r="J8" s="130"/>
      <c r="K8" s="130"/>
    </row>
    <row r="9" spans="1:15" s="6" customFormat="1" ht="23.25">
      <c r="A9" s="94"/>
      <c r="B9" s="94" t="s">
        <v>531</v>
      </c>
      <c r="C9" s="94"/>
      <c r="D9" s="94"/>
      <c r="E9" s="129"/>
      <c r="F9" s="129"/>
      <c r="G9" s="129"/>
      <c r="H9" s="129"/>
      <c r="I9" s="132"/>
      <c r="J9" s="129"/>
      <c r="K9" s="132"/>
    </row>
    <row r="10" spans="1:15" ht="18.75" customHeight="1">
      <c r="A10" s="419" t="s">
        <v>0</v>
      </c>
      <c r="B10" s="419" t="s">
        <v>1</v>
      </c>
      <c r="C10" s="419" t="s">
        <v>2</v>
      </c>
      <c r="D10" s="125" t="s">
        <v>3</v>
      </c>
      <c r="E10" s="410" t="s">
        <v>4</v>
      </c>
      <c r="F10" s="410"/>
      <c r="G10" s="410"/>
      <c r="H10" s="410"/>
      <c r="I10" s="125" t="s">
        <v>5</v>
      </c>
      <c r="J10" s="419" t="s">
        <v>6</v>
      </c>
      <c r="K10" s="419" t="s">
        <v>7</v>
      </c>
      <c r="L10" s="10"/>
    </row>
    <row r="11" spans="1:15" ht="18.75" customHeight="1">
      <c r="A11" s="420"/>
      <c r="B11" s="420"/>
      <c r="C11" s="420"/>
      <c r="D11" s="126" t="s">
        <v>10</v>
      </c>
      <c r="E11" s="128">
        <v>2561</v>
      </c>
      <c r="F11" s="128">
        <v>2562</v>
      </c>
      <c r="G11" s="128">
        <v>2563</v>
      </c>
      <c r="H11" s="128">
        <v>2564</v>
      </c>
      <c r="I11" s="126" t="s">
        <v>8</v>
      </c>
      <c r="J11" s="420"/>
      <c r="K11" s="420"/>
    </row>
    <row r="12" spans="1:15" s="86" customFormat="1" ht="113.25" customHeight="1">
      <c r="A12" s="101">
        <v>1</v>
      </c>
      <c r="B12" s="102" t="s">
        <v>306</v>
      </c>
      <c r="C12" s="102" t="s">
        <v>123</v>
      </c>
      <c r="D12" s="102" t="s">
        <v>127</v>
      </c>
      <c r="E12" s="100">
        <v>100000</v>
      </c>
      <c r="F12" s="104">
        <v>100000</v>
      </c>
      <c r="G12" s="104">
        <v>100000</v>
      </c>
      <c r="H12" s="104">
        <v>100000</v>
      </c>
      <c r="I12" s="105" t="s">
        <v>124</v>
      </c>
      <c r="J12" s="102" t="s">
        <v>125</v>
      </c>
      <c r="K12" s="107" t="s">
        <v>342</v>
      </c>
      <c r="L12" s="87"/>
      <c r="M12" s="87"/>
      <c r="N12" s="87"/>
      <c r="O12" s="87"/>
    </row>
    <row r="13" spans="1:15" s="86" customFormat="1" ht="75.75" customHeight="1">
      <c r="A13" s="101">
        <v>2</v>
      </c>
      <c r="B13" s="102" t="s">
        <v>357</v>
      </c>
      <c r="C13" s="102" t="s">
        <v>126</v>
      </c>
      <c r="D13" s="102" t="s">
        <v>128</v>
      </c>
      <c r="E13" s="100">
        <v>20000</v>
      </c>
      <c r="F13" s="100">
        <v>20000</v>
      </c>
      <c r="G13" s="100">
        <v>20000</v>
      </c>
      <c r="H13" s="100">
        <v>20000</v>
      </c>
      <c r="I13" s="105" t="s">
        <v>130</v>
      </c>
      <c r="J13" s="102" t="s">
        <v>129</v>
      </c>
      <c r="K13" s="107" t="s">
        <v>342</v>
      </c>
    </row>
    <row r="14" spans="1:15" s="86" customFormat="1" ht="131.25" customHeight="1">
      <c r="A14" s="101">
        <v>3</v>
      </c>
      <c r="B14" s="102" t="s">
        <v>358</v>
      </c>
      <c r="C14" s="102" t="s">
        <v>23</v>
      </c>
      <c r="D14" s="102" t="s">
        <v>131</v>
      </c>
      <c r="E14" s="100">
        <v>30000</v>
      </c>
      <c r="F14" s="100">
        <v>30000</v>
      </c>
      <c r="G14" s="100">
        <v>30000</v>
      </c>
      <c r="H14" s="100">
        <v>30000</v>
      </c>
      <c r="I14" s="105" t="s">
        <v>132</v>
      </c>
      <c r="J14" s="102" t="s">
        <v>24</v>
      </c>
      <c r="K14" s="107" t="s">
        <v>342</v>
      </c>
    </row>
    <row r="15" spans="1:15" s="86" customFormat="1" ht="93" customHeight="1">
      <c r="A15" s="101">
        <v>4</v>
      </c>
      <c r="B15" s="102" t="s">
        <v>359</v>
      </c>
      <c r="C15" s="102" t="s">
        <v>133</v>
      </c>
      <c r="D15" s="102" t="s">
        <v>134</v>
      </c>
      <c r="E15" s="100" t="s">
        <v>656</v>
      </c>
      <c r="F15" s="104">
        <v>100000</v>
      </c>
      <c r="G15" s="226" t="s">
        <v>656</v>
      </c>
      <c r="H15" s="104">
        <v>100000</v>
      </c>
      <c r="I15" s="105" t="s">
        <v>130</v>
      </c>
      <c r="J15" s="102" t="s">
        <v>135</v>
      </c>
      <c r="K15" s="107" t="s">
        <v>342</v>
      </c>
    </row>
    <row r="16" spans="1:15" s="86" customFormat="1" ht="68.25" customHeight="1">
      <c r="A16" s="101">
        <v>5</v>
      </c>
      <c r="B16" s="102" t="s">
        <v>555</v>
      </c>
      <c r="C16" s="102" t="s">
        <v>147</v>
      </c>
      <c r="D16" s="102" t="s">
        <v>148</v>
      </c>
      <c r="E16" s="100" t="s">
        <v>656</v>
      </c>
      <c r="F16" s="104">
        <v>20000</v>
      </c>
      <c r="G16" s="226" t="s">
        <v>656</v>
      </c>
      <c r="H16" s="104">
        <v>20000</v>
      </c>
      <c r="I16" s="105" t="s">
        <v>130</v>
      </c>
      <c r="J16" s="102" t="s">
        <v>149</v>
      </c>
      <c r="K16" s="107" t="s">
        <v>342</v>
      </c>
    </row>
    <row r="17" spans="1:11" s="86" customFormat="1" ht="70.5" customHeight="1">
      <c r="A17" s="110">
        <v>6</v>
      </c>
      <c r="B17" s="120" t="s">
        <v>503</v>
      </c>
      <c r="C17" s="120" t="s">
        <v>504</v>
      </c>
      <c r="D17" s="120" t="s">
        <v>505</v>
      </c>
      <c r="E17" s="217">
        <v>300000</v>
      </c>
      <c r="F17" s="110" t="s">
        <v>397</v>
      </c>
      <c r="G17" s="110" t="s">
        <v>397</v>
      </c>
      <c r="H17" s="110" t="s">
        <v>397</v>
      </c>
      <c r="I17" s="120" t="s">
        <v>507</v>
      </c>
      <c r="J17" s="120" t="s">
        <v>506</v>
      </c>
      <c r="K17" s="110" t="s">
        <v>336</v>
      </c>
    </row>
    <row r="18" spans="1:11" s="86" customFormat="1" ht="80.25" customHeight="1">
      <c r="A18" s="101">
        <v>7</v>
      </c>
      <c r="B18" s="120" t="s">
        <v>508</v>
      </c>
      <c r="C18" s="120" t="s">
        <v>504</v>
      </c>
      <c r="D18" s="120" t="s">
        <v>505</v>
      </c>
      <c r="E18" s="104">
        <v>300000</v>
      </c>
      <c r="F18" s="226" t="s">
        <v>656</v>
      </c>
      <c r="G18" s="226" t="s">
        <v>656</v>
      </c>
      <c r="H18" s="226" t="s">
        <v>656</v>
      </c>
      <c r="I18" s="120" t="s">
        <v>507</v>
      </c>
      <c r="J18" s="120" t="s">
        <v>506</v>
      </c>
      <c r="K18" s="107" t="s">
        <v>509</v>
      </c>
    </row>
  </sheetData>
  <mergeCells count="11">
    <mergeCell ref="A2:K2"/>
    <mergeCell ref="A3:K3"/>
    <mergeCell ref="A4:K4"/>
    <mergeCell ref="A10:A11"/>
    <mergeCell ref="B10:B11"/>
    <mergeCell ref="C10:C11"/>
    <mergeCell ref="E10:H10"/>
    <mergeCell ref="J10:J11"/>
    <mergeCell ref="K10:K11"/>
    <mergeCell ref="A6:K6"/>
    <mergeCell ref="B7:K7"/>
  </mergeCells>
  <printOptions horizontalCentered="1"/>
  <pageMargins left="0" right="0" top="0.74803149606299213" bottom="0.55118110236220474" header="0.31496062992125984" footer="0.31496062992125984"/>
  <pageSetup paperSize="9" firstPageNumber="43" orientation="landscape" useFirstPageNumber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opLeftCell="A6" workbookViewId="0">
      <selection activeCell="E12" sqref="E12:H14"/>
    </sheetView>
  </sheetViews>
  <sheetFormatPr defaultColWidth="10" defaultRowHeight="21"/>
  <cols>
    <col min="1" max="1" width="4.5703125" style="88" customWidth="1"/>
    <col min="2" max="2" width="19.7109375" style="88" customWidth="1"/>
    <col min="3" max="3" width="18.85546875" style="88" customWidth="1"/>
    <col min="4" max="4" width="15.42578125" style="88" customWidth="1"/>
    <col min="5" max="8" width="8.42578125" style="88" customWidth="1"/>
    <col min="9" max="9" width="12.140625" style="88" customWidth="1"/>
    <col min="10" max="10" width="16.140625" style="88" customWidth="1"/>
    <col min="11" max="11" width="13.140625" style="88" customWidth="1"/>
    <col min="12" max="12" width="12" style="1" bestFit="1" customWidth="1"/>
    <col min="13" max="13" width="10.140625" style="1" bestFit="1" customWidth="1"/>
    <col min="14" max="14" width="12" style="1" customWidth="1"/>
    <col min="15" max="15" width="13.140625" style="1" bestFit="1" customWidth="1"/>
    <col min="16" max="17" width="10.140625" style="1" bestFit="1" customWidth="1"/>
    <col min="18" max="16384" width="10" style="1"/>
  </cols>
  <sheetData>
    <row r="1" spans="1:12">
      <c r="K1" s="90" t="s">
        <v>13</v>
      </c>
    </row>
    <row r="2" spans="1:12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2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2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2" s="2" customFormat="1" ht="23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2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2" s="2" customFormat="1" ht="23.25">
      <c r="A7" s="91" t="s">
        <v>9</v>
      </c>
      <c r="B7" s="422" t="s">
        <v>111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2" s="6" customFormat="1" ht="23.25">
      <c r="A8" s="94" t="s">
        <v>73</v>
      </c>
      <c r="B8" s="94"/>
      <c r="C8" s="94"/>
      <c r="D8" s="94"/>
      <c r="E8" s="94"/>
      <c r="F8" s="129"/>
      <c r="G8" s="129"/>
      <c r="H8" s="130"/>
      <c r="I8" s="130"/>
      <c r="J8" s="130"/>
      <c r="K8" s="130"/>
    </row>
    <row r="9" spans="1:12" s="6" customFormat="1" ht="23.25">
      <c r="A9" s="94"/>
      <c r="B9" s="94" t="s">
        <v>556</v>
      </c>
      <c r="C9" s="94"/>
      <c r="D9" s="94"/>
      <c r="E9" s="94"/>
      <c r="F9" s="129"/>
      <c r="G9" s="129"/>
      <c r="H9" s="129"/>
      <c r="I9" s="129"/>
      <c r="J9" s="129"/>
      <c r="K9" s="129"/>
    </row>
    <row r="10" spans="1:12" ht="18.75" customHeight="1">
      <c r="A10" s="419" t="s">
        <v>0</v>
      </c>
      <c r="B10" s="419" t="s">
        <v>1</v>
      </c>
      <c r="C10" s="419" t="s">
        <v>2</v>
      </c>
      <c r="D10" s="125" t="s">
        <v>3</v>
      </c>
      <c r="E10" s="410" t="s">
        <v>4</v>
      </c>
      <c r="F10" s="410"/>
      <c r="G10" s="410"/>
      <c r="H10" s="410"/>
      <c r="I10" s="125" t="s">
        <v>5</v>
      </c>
      <c r="J10" s="419" t="s">
        <v>6</v>
      </c>
      <c r="K10" s="419" t="s">
        <v>7</v>
      </c>
      <c r="L10" s="10"/>
    </row>
    <row r="11" spans="1:12" ht="18.75" customHeight="1">
      <c r="A11" s="420"/>
      <c r="B11" s="420"/>
      <c r="C11" s="420"/>
      <c r="D11" s="126" t="s">
        <v>10</v>
      </c>
      <c r="E11" s="128">
        <v>2561</v>
      </c>
      <c r="F11" s="128">
        <v>2562</v>
      </c>
      <c r="G11" s="128">
        <v>2563</v>
      </c>
      <c r="H11" s="128">
        <v>2564</v>
      </c>
      <c r="I11" s="126" t="s">
        <v>8</v>
      </c>
      <c r="J11" s="420"/>
      <c r="K11" s="420"/>
    </row>
    <row r="12" spans="1:12" s="86" customFormat="1" ht="139.5" customHeight="1">
      <c r="A12" s="101">
        <v>1</v>
      </c>
      <c r="B12" s="102" t="s">
        <v>355</v>
      </c>
      <c r="C12" s="102" t="s">
        <v>286</v>
      </c>
      <c r="D12" s="109" t="s">
        <v>356</v>
      </c>
      <c r="E12" s="100">
        <v>100000</v>
      </c>
      <c r="F12" s="104">
        <v>100000</v>
      </c>
      <c r="G12" s="104">
        <v>100000</v>
      </c>
      <c r="H12" s="104">
        <v>100000</v>
      </c>
      <c r="I12" s="105" t="s">
        <v>218</v>
      </c>
      <c r="J12" s="102" t="s">
        <v>557</v>
      </c>
      <c r="K12" s="107" t="s">
        <v>311</v>
      </c>
    </row>
    <row r="13" spans="1:12" s="58" customFormat="1" ht="156.75" customHeight="1">
      <c r="A13" s="137">
        <v>2</v>
      </c>
      <c r="B13" s="138" t="s">
        <v>374</v>
      </c>
      <c r="C13" s="227" t="s">
        <v>376</v>
      </c>
      <c r="D13" s="138" t="s">
        <v>378</v>
      </c>
      <c r="E13" s="139">
        <v>20000</v>
      </c>
      <c r="F13" s="139">
        <v>20000</v>
      </c>
      <c r="G13" s="139">
        <v>20000</v>
      </c>
      <c r="H13" s="139">
        <v>20000</v>
      </c>
      <c r="I13" s="140" t="s">
        <v>571</v>
      </c>
      <c r="J13" s="228" t="s">
        <v>377</v>
      </c>
      <c r="K13" s="141" t="s">
        <v>309</v>
      </c>
    </row>
    <row r="14" spans="1:12">
      <c r="E14" s="304">
        <f>SUM(E12:E13)</f>
        <v>120000</v>
      </c>
      <c r="F14" s="304">
        <f>SUM(F12:F13)</f>
        <v>120000</v>
      </c>
      <c r="G14" s="304">
        <f>SUM(G12:G13)</f>
        <v>120000</v>
      </c>
      <c r="H14" s="304">
        <f>SUM(H12:H13)</f>
        <v>120000</v>
      </c>
      <c r="I14" s="304"/>
    </row>
  </sheetData>
  <mergeCells count="11">
    <mergeCell ref="A2:K2"/>
    <mergeCell ref="A3:K3"/>
    <mergeCell ref="A4:K4"/>
    <mergeCell ref="A10:A11"/>
    <mergeCell ref="B10:B11"/>
    <mergeCell ref="C10:C11"/>
    <mergeCell ref="E10:H10"/>
    <mergeCell ref="J10:J11"/>
    <mergeCell ref="K10:K11"/>
    <mergeCell ref="A6:K6"/>
    <mergeCell ref="B7:K7"/>
  </mergeCells>
  <printOptions horizontalCentered="1"/>
  <pageMargins left="0.22" right="0.28000000000000003" top="0.74803149606299213" bottom="0.55118110236220474" header="0.31496062992125984" footer="0.31496062992125984"/>
  <pageSetup paperSize="9" firstPageNumber="45" orientation="landscape" useFirstPageNumber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6"/>
  <sheetViews>
    <sheetView topLeftCell="A9" zoomScaleNormal="100" workbookViewId="0">
      <selection activeCell="I18" sqref="I18"/>
    </sheetView>
  </sheetViews>
  <sheetFormatPr defaultColWidth="10" defaultRowHeight="21"/>
  <cols>
    <col min="1" max="1" width="4.140625" style="88" customWidth="1"/>
    <col min="2" max="2" width="19.5703125" style="88" customWidth="1"/>
    <col min="3" max="3" width="20.7109375" style="88" customWidth="1"/>
    <col min="4" max="4" width="18" style="88" customWidth="1"/>
    <col min="5" max="6" width="8" style="88" customWidth="1"/>
    <col min="7" max="7" width="8.7109375" style="88" customWidth="1"/>
    <col min="8" max="8" width="8" style="88" customWidth="1"/>
    <col min="9" max="9" width="11" style="88" customWidth="1"/>
    <col min="10" max="10" width="18.140625" style="88" customWidth="1"/>
    <col min="11" max="11" width="11.42578125" style="89" customWidth="1"/>
    <col min="12" max="12" width="10.140625" style="1" bestFit="1" customWidth="1"/>
    <col min="13" max="13" width="6.5703125" style="1" customWidth="1"/>
    <col min="14" max="15" width="11.5703125" style="1" bestFit="1" customWidth="1"/>
    <col min="16" max="16384" width="10" style="1"/>
  </cols>
  <sheetData>
    <row r="1" spans="1:20">
      <c r="K1" s="90" t="s">
        <v>13</v>
      </c>
    </row>
    <row r="2" spans="1:20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20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20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20" s="2" customFormat="1" ht="23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20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20" s="2" customFormat="1" ht="23.25">
      <c r="A7" s="91" t="s">
        <v>9</v>
      </c>
      <c r="B7" s="422" t="s">
        <v>111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20" s="6" customFormat="1" ht="23.25">
      <c r="A8" s="94" t="s">
        <v>73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20" s="6" customFormat="1" ht="23.25">
      <c r="A9" s="94"/>
      <c r="B9" s="423" t="s">
        <v>532</v>
      </c>
      <c r="C9" s="423"/>
      <c r="D9" s="423"/>
      <c r="E9" s="423"/>
      <c r="F9" s="423"/>
      <c r="G9" s="423"/>
      <c r="H9" s="423"/>
      <c r="I9" s="423"/>
      <c r="J9" s="423"/>
      <c r="K9" s="423"/>
    </row>
    <row r="10" spans="1:20" ht="18.75" customHeight="1">
      <c r="A10" s="419" t="s">
        <v>0</v>
      </c>
      <c r="B10" s="419" t="s">
        <v>1</v>
      </c>
      <c r="C10" s="419" t="s">
        <v>2</v>
      </c>
      <c r="D10" s="125" t="s">
        <v>3</v>
      </c>
      <c r="E10" s="410" t="s">
        <v>4</v>
      </c>
      <c r="F10" s="410"/>
      <c r="G10" s="410"/>
      <c r="H10" s="410"/>
      <c r="I10" s="125" t="s">
        <v>5</v>
      </c>
      <c r="J10" s="419" t="s">
        <v>6</v>
      </c>
      <c r="K10" s="419" t="s">
        <v>7</v>
      </c>
    </row>
    <row r="11" spans="1:20">
      <c r="A11" s="420"/>
      <c r="B11" s="420"/>
      <c r="C11" s="420"/>
      <c r="D11" s="126" t="s">
        <v>10</v>
      </c>
      <c r="E11" s="128">
        <v>2561</v>
      </c>
      <c r="F11" s="229">
        <v>2562</v>
      </c>
      <c r="G11" s="229">
        <v>2563</v>
      </c>
      <c r="H11" s="229">
        <v>2564</v>
      </c>
      <c r="I11" s="126" t="s">
        <v>8</v>
      </c>
      <c r="J11" s="420"/>
      <c r="K11" s="420"/>
    </row>
    <row r="12" spans="1:20" s="86" customFormat="1" ht="141" customHeight="1">
      <c r="A12" s="101">
        <v>1</v>
      </c>
      <c r="B12" s="102" t="s">
        <v>534</v>
      </c>
      <c r="C12" s="102" t="s">
        <v>308</v>
      </c>
      <c r="D12" s="102" t="s">
        <v>287</v>
      </c>
      <c r="E12" s="100">
        <v>30000</v>
      </c>
      <c r="F12" s="100">
        <v>30000</v>
      </c>
      <c r="G12" s="100">
        <v>30000</v>
      </c>
      <c r="H12" s="100">
        <v>30000</v>
      </c>
      <c r="I12" s="105" t="s">
        <v>142</v>
      </c>
      <c r="J12" s="102" t="s">
        <v>188</v>
      </c>
      <c r="K12" s="107" t="s">
        <v>309</v>
      </c>
      <c r="L12" s="87"/>
      <c r="M12" s="87"/>
      <c r="N12" s="87"/>
      <c r="O12" s="87"/>
    </row>
    <row r="13" spans="1:20" s="86" customFormat="1" ht="206.25" customHeight="1">
      <c r="A13" s="101">
        <v>2</v>
      </c>
      <c r="B13" s="102" t="s">
        <v>349</v>
      </c>
      <c r="C13" s="102" t="s">
        <v>179</v>
      </c>
      <c r="D13" s="102" t="s">
        <v>178</v>
      </c>
      <c r="E13" s="100">
        <v>200000</v>
      </c>
      <c r="F13" s="104">
        <v>200000</v>
      </c>
      <c r="G13" s="104">
        <v>200000</v>
      </c>
      <c r="H13" s="104">
        <v>200000</v>
      </c>
      <c r="I13" s="120" t="s">
        <v>180</v>
      </c>
      <c r="J13" s="102" t="s">
        <v>657</v>
      </c>
      <c r="K13" s="107" t="s">
        <v>311</v>
      </c>
    </row>
    <row r="14" spans="1:20" s="86" customFormat="1" ht="93.75" customHeight="1">
      <c r="A14" s="101">
        <v>3</v>
      </c>
      <c r="B14" s="102" t="s">
        <v>350</v>
      </c>
      <c r="C14" s="102" t="s">
        <v>181</v>
      </c>
      <c r="D14" s="102" t="s">
        <v>279</v>
      </c>
      <c r="E14" s="100">
        <v>10000</v>
      </c>
      <c r="F14" s="104">
        <v>10000</v>
      </c>
      <c r="G14" s="104">
        <v>10000</v>
      </c>
      <c r="H14" s="104">
        <v>10000</v>
      </c>
      <c r="I14" s="120" t="s">
        <v>182</v>
      </c>
      <c r="J14" s="102" t="s">
        <v>183</v>
      </c>
      <c r="K14" s="107" t="s">
        <v>309</v>
      </c>
    </row>
    <row r="15" spans="1:20" s="86" customFormat="1" ht="119.25" customHeight="1">
      <c r="A15" s="101">
        <v>4</v>
      </c>
      <c r="B15" s="102" t="s">
        <v>361</v>
      </c>
      <c r="C15" s="102" t="s">
        <v>175</v>
      </c>
      <c r="D15" s="102" t="s">
        <v>288</v>
      </c>
      <c r="E15" s="100">
        <v>20000</v>
      </c>
      <c r="F15" s="100">
        <v>20000</v>
      </c>
      <c r="G15" s="100">
        <v>20000</v>
      </c>
      <c r="H15" s="100">
        <v>20000</v>
      </c>
      <c r="I15" s="120" t="s">
        <v>176</v>
      </c>
      <c r="J15" s="102" t="s">
        <v>177</v>
      </c>
      <c r="K15" s="107" t="s">
        <v>311</v>
      </c>
      <c r="L15" s="87"/>
      <c r="M15" s="87"/>
      <c r="N15" s="87"/>
      <c r="O15" s="87"/>
      <c r="P15" s="87">
        <f>SUM(I15:I15)</f>
        <v>0</v>
      </c>
      <c r="Q15" s="87">
        <f>SUM(J15:J15)</f>
        <v>0</v>
      </c>
      <c r="R15" s="87">
        <f>SUM(K15:K15)</f>
        <v>0</v>
      </c>
      <c r="S15" s="87"/>
      <c r="T15" s="87">
        <f>SUM(M15:M15)</f>
        <v>0</v>
      </c>
    </row>
    <row r="16" spans="1:20">
      <c r="E16" s="304"/>
      <c r="F16" s="304"/>
      <c r="G16" s="304"/>
      <c r="H16" s="304"/>
      <c r="I16" s="304"/>
    </row>
  </sheetData>
  <mergeCells count="12">
    <mergeCell ref="A2:K2"/>
    <mergeCell ref="A3:K3"/>
    <mergeCell ref="A4:K4"/>
    <mergeCell ref="A10:A11"/>
    <mergeCell ref="B10:B11"/>
    <mergeCell ref="C10:C11"/>
    <mergeCell ref="E10:H10"/>
    <mergeCell ref="J10:J11"/>
    <mergeCell ref="K10:K11"/>
    <mergeCell ref="A6:K6"/>
    <mergeCell ref="B7:K7"/>
    <mergeCell ref="B9:K9"/>
  </mergeCells>
  <printOptions horizontalCentered="1"/>
  <pageMargins left="0.12" right="0.18" top="0.74803149606299213" bottom="0.55118110236220474" header="0.31496062992125984" footer="0.31496062992125984"/>
  <pageSetup paperSize="9" firstPageNumber="47" orientation="landscape" useFirstPageNumber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5"/>
  <sheetViews>
    <sheetView topLeftCell="A21" workbookViewId="0">
      <selection activeCell="E12" sqref="E12:H15"/>
    </sheetView>
  </sheetViews>
  <sheetFormatPr defaultColWidth="10" defaultRowHeight="21"/>
  <cols>
    <col min="1" max="1" width="3.85546875" style="88" customWidth="1"/>
    <col min="2" max="2" width="17.7109375" style="88" customWidth="1"/>
    <col min="3" max="3" width="22.7109375" style="88" customWidth="1"/>
    <col min="4" max="4" width="16.42578125" style="88" customWidth="1"/>
    <col min="5" max="8" width="8.42578125" style="88" customWidth="1"/>
    <col min="9" max="9" width="11.5703125" style="88" customWidth="1"/>
    <col min="10" max="10" width="16.85546875" style="88" customWidth="1"/>
    <col min="11" max="11" width="10.7109375" style="88" customWidth="1"/>
    <col min="12" max="12" width="11.5703125" style="1" bestFit="1" customWidth="1"/>
    <col min="13" max="13" width="10.140625" style="1" bestFit="1" customWidth="1"/>
    <col min="14" max="14" width="12.140625" style="1" customWidth="1"/>
    <col min="15" max="15" width="13.140625" style="1" bestFit="1" customWidth="1"/>
    <col min="16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5" s="2" customFormat="1" ht="23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5" s="2" customFormat="1" ht="23.25">
      <c r="A6" s="421" t="s">
        <v>109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1:15" s="2" customFormat="1" ht="23.25">
      <c r="A7" s="91" t="s">
        <v>9</v>
      </c>
      <c r="B7" s="422" t="s">
        <v>111</v>
      </c>
      <c r="C7" s="422"/>
      <c r="D7" s="422"/>
      <c r="E7" s="422"/>
      <c r="F7" s="422"/>
      <c r="G7" s="422"/>
      <c r="H7" s="422"/>
      <c r="I7" s="422"/>
      <c r="J7" s="422"/>
      <c r="K7" s="422"/>
    </row>
    <row r="8" spans="1:15" s="6" customFormat="1" ht="23.25">
      <c r="A8" s="94" t="s">
        <v>73</v>
      </c>
      <c r="B8" s="94"/>
      <c r="C8" s="94"/>
      <c r="D8" s="94"/>
      <c r="E8" s="129"/>
      <c r="F8" s="129"/>
      <c r="G8" s="129"/>
      <c r="H8" s="130"/>
      <c r="I8" s="130"/>
      <c r="J8" s="130"/>
      <c r="K8" s="130"/>
    </row>
    <row r="9" spans="1:15" s="6" customFormat="1" ht="23.25">
      <c r="A9" s="94"/>
      <c r="B9" s="94" t="s">
        <v>533</v>
      </c>
      <c r="C9" s="94"/>
      <c r="D9" s="94"/>
      <c r="E9" s="129"/>
      <c r="F9" s="129"/>
      <c r="G9" s="129"/>
      <c r="H9" s="129"/>
      <c r="I9" s="129"/>
      <c r="J9" s="129"/>
      <c r="K9" s="129"/>
    </row>
    <row r="10" spans="1:15" ht="18.75" customHeight="1">
      <c r="A10" s="419" t="s">
        <v>0</v>
      </c>
      <c r="B10" s="419" t="s">
        <v>1</v>
      </c>
      <c r="C10" s="419" t="s">
        <v>2</v>
      </c>
      <c r="D10" s="125" t="s">
        <v>3</v>
      </c>
      <c r="E10" s="410" t="s">
        <v>4</v>
      </c>
      <c r="F10" s="410"/>
      <c r="G10" s="410"/>
      <c r="H10" s="410"/>
      <c r="I10" s="125" t="s">
        <v>5</v>
      </c>
      <c r="J10" s="419" t="s">
        <v>6</v>
      </c>
      <c r="K10" s="419" t="s">
        <v>7</v>
      </c>
      <c r="L10" s="10"/>
    </row>
    <row r="11" spans="1:15" ht="18.75" customHeight="1">
      <c r="A11" s="420"/>
      <c r="B11" s="420"/>
      <c r="C11" s="420"/>
      <c r="D11" s="126" t="s">
        <v>10</v>
      </c>
      <c r="E11" s="128">
        <v>2561</v>
      </c>
      <c r="F11" s="128">
        <v>2562</v>
      </c>
      <c r="G11" s="128">
        <v>2563</v>
      </c>
      <c r="H11" s="128">
        <v>2564</v>
      </c>
      <c r="I11" s="126" t="s">
        <v>8</v>
      </c>
      <c r="J11" s="420"/>
      <c r="K11" s="420"/>
    </row>
    <row r="12" spans="1:15" s="86" customFormat="1" ht="102" customHeight="1">
      <c r="A12" s="101">
        <v>1</v>
      </c>
      <c r="B12" s="102" t="s">
        <v>363</v>
      </c>
      <c r="C12" s="102" t="s">
        <v>30</v>
      </c>
      <c r="D12" s="102" t="s">
        <v>364</v>
      </c>
      <c r="E12" s="246">
        <v>100000</v>
      </c>
      <c r="F12" s="249">
        <v>100000</v>
      </c>
      <c r="G12" s="249">
        <v>100000</v>
      </c>
      <c r="H12" s="249">
        <v>100000</v>
      </c>
      <c r="I12" s="120" t="s">
        <v>572</v>
      </c>
      <c r="J12" s="102" t="s">
        <v>12</v>
      </c>
      <c r="K12" s="107" t="s">
        <v>311</v>
      </c>
      <c r="L12" s="87"/>
      <c r="M12" s="87"/>
      <c r="N12" s="87"/>
      <c r="O12" s="87"/>
    </row>
    <row r="13" spans="1:15" s="86" customFormat="1" ht="145.5" customHeight="1">
      <c r="A13" s="101">
        <v>2</v>
      </c>
      <c r="B13" s="120" t="s">
        <v>365</v>
      </c>
      <c r="C13" s="102" t="s">
        <v>11</v>
      </c>
      <c r="D13" s="102" t="s">
        <v>191</v>
      </c>
      <c r="E13" s="246">
        <v>50000</v>
      </c>
      <c r="F13" s="246">
        <v>50000</v>
      </c>
      <c r="G13" s="246">
        <v>50000</v>
      </c>
      <c r="H13" s="246">
        <v>50000</v>
      </c>
      <c r="I13" s="120" t="s">
        <v>192</v>
      </c>
      <c r="J13" s="102" t="s">
        <v>12</v>
      </c>
      <c r="K13" s="107" t="s">
        <v>311</v>
      </c>
    </row>
    <row r="14" spans="1:15" s="86" customFormat="1" ht="147" customHeight="1">
      <c r="A14" s="101">
        <v>3</v>
      </c>
      <c r="B14" s="102" t="s">
        <v>366</v>
      </c>
      <c r="C14" s="102" t="s">
        <v>575</v>
      </c>
      <c r="D14" s="102" t="s">
        <v>367</v>
      </c>
      <c r="E14" s="246">
        <v>100000</v>
      </c>
      <c r="F14" s="246">
        <v>100000</v>
      </c>
      <c r="G14" s="246">
        <v>100000</v>
      </c>
      <c r="H14" s="246">
        <v>100000</v>
      </c>
      <c r="I14" s="120" t="s">
        <v>574</v>
      </c>
      <c r="J14" s="102" t="s">
        <v>33</v>
      </c>
      <c r="K14" s="107" t="s">
        <v>311</v>
      </c>
    </row>
    <row r="15" spans="1:15">
      <c r="E15" s="304">
        <f>SUM(E12:E14)</f>
        <v>250000</v>
      </c>
      <c r="F15" s="304">
        <f>SUM(F12:F14)</f>
        <v>250000</v>
      </c>
      <c r="G15" s="304">
        <f>SUM(G12:G14)</f>
        <v>250000</v>
      </c>
      <c r="H15" s="304">
        <f>SUM(H12:H14)</f>
        <v>250000</v>
      </c>
      <c r="I15" s="304"/>
    </row>
  </sheetData>
  <mergeCells count="11">
    <mergeCell ref="A2:K2"/>
    <mergeCell ref="A3:K3"/>
    <mergeCell ref="A4:K4"/>
    <mergeCell ref="A10:A11"/>
    <mergeCell ref="B10:B11"/>
    <mergeCell ref="C10:C11"/>
    <mergeCell ref="E10:H10"/>
    <mergeCell ref="J10:J11"/>
    <mergeCell ref="K10:K11"/>
    <mergeCell ref="A6:K6"/>
    <mergeCell ref="B7:K7"/>
  </mergeCells>
  <printOptions horizontalCentered="1"/>
  <pageMargins left="0.11811023622047245" right="0.23622047244094491" top="0.74803149606299213" bottom="0.39370078740157483" header="0.31496062992125984" footer="0.31496062992125984"/>
  <pageSetup paperSize="9" firstPageNumber="48" orientation="landscape" useFirstPageNumber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"/>
  <sheetViews>
    <sheetView topLeftCell="A4" workbookViewId="0">
      <selection activeCell="F15" sqref="F15"/>
    </sheetView>
  </sheetViews>
  <sheetFormatPr defaultColWidth="10" defaultRowHeight="21"/>
  <cols>
    <col min="1" max="1" width="4.5703125" style="88" customWidth="1"/>
    <col min="2" max="2" width="17" style="88" customWidth="1"/>
    <col min="3" max="3" width="20.85546875" style="88" customWidth="1"/>
    <col min="4" max="4" width="22.85546875" style="88" customWidth="1"/>
    <col min="5" max="7" width="8.42578125" style="88" customWidth="1"/>
    <col min="8" max="8" width="8.42578125" style="89" customWidth="1"/>
    <col min="9" max="9" width="14.85546875" style="88" customWidth="1"/>
    <col min="10" max="10" width="17.85546875" style="88" customWidth="1"/>
    <col min="11" max="11" width="10.7109375" style="88" customWidth="1"/>
    <col min="12" max="12" width="12.7109375" style="88" customWidth="1"/>
    <col min="13" max="13" width="5.28515625" style="1" customWidth="1"/>
    <col min="14" max="16" width="12.7109375" style="1" customWidth="1"/>
    <col min="17" max="16384" width="10" style="1"/>
  </cols>
  <sheetData>
    <row r="1" spans="1:15">
      <c r="K1" s="90" t="s">
        <v>13</v>
      </c>
    </row>
    <row r="2" spans="1:15" s="3" customFormat="1" ht="26.25">
      <c r="A2" s="417" t="s">
        <v>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91"/>
    </row>
    <row r="3" spans="1:15" s="3" customFormat="1" ht="26.25">
      <c r="A3" s="417" t="s">
        <v>314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91"/>
    </row>
    <row r="4" spans="1:15" s="3" customFormat="1" ht="23.25">
      <c r="A4" s="418" t="s">
        <v>96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91"/>
    </row>
    <row r="5" spans="1:15" s="3" customFormat="1" ht="23.25">
      <c r="A5" s="421" t="s">
        <v>116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91"/>
    </row>
    <row r="6" spans="1:15" s="3" customFormat="1" ht="23.25">
      <c r="A6" s="91" t="s">
        <v>9</v>
      </c>
      <c r="B6" s="422" t="s">
        <v>115</v>
      </c>
      <c r="C6" s="422"/>
      <c r="D6" s="422"/>
      <c r="E6" s="422"/>
      <c r="F6" s="422"/>
      <c r="G6" s="422"/>
      <c r="H6" s="422"/>
      <c r="I6" s="422"/>
      <c r="J6" s="422"/>
      <c r="K6" s="422"/>
      <c r="L6" s="91"/>
    </row>
    <row r="7" spans="1:15" s="5" customFormat="1" ht="23.25">
      <c r="A7" s="423" t="s">
        <v>114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119"/>
    </row>
    <row r="8" spans="1:15" s="5" customFormat="1" ht="23.25">
      <c r="A8" s="94"/>
      <c r="B8" s="423" t="s">
        <v>533</v>
      </c>
      <c r="C8" s="423"/>
      <c r="D8" s="423"/>
      <c r="E8" s="423"/>
      <c r="F8" s="423"/>
      <c r="G8" s="423"/>
      <c r="H8" s="423"/>
      <c r="I8" s="423"/>
      <c r="J8" s="423"/>
      <c r="K8" s="423"/>
      <c r="L8" s="119"/>
    </row>
    <row r="9" spans="1:15" ht="18.75" customHeight="1">
      <c r="A9" s="419" t="s">
        <v>0</v>
      </c>
      <c r="B9" s="419" t="s">
        <v>1</v>
      </c>
      <c r="C9" s="419" t="s">
        <v>2</v>
      </c>
      <c r="D9" s="97" t="s">
        <v>3</v>
      </c>
      <c r="E9" s="414" t="s">
        <v>4</v>
      </c>
      <c r="F9" s="424"/>
      <c r="G9" s="424"/>
      <c r="H9" s="425"/>
      <c r="I9" s="97" t="s">
        <v>5</v>
      </c>
      <c r="J9" s="419" t="s">
        <v>6</v>
      </c>
      <c r="K9" s="419" t="s">
        <v>7</v>
      </c>
    </row>
    <row r="10" spans="1:15">
      <c r="A10" s="420"/>
      <c r="B10" s="420"/>
      <c r="C10" s="420"/>
      <c r="D10" s="98" t="s">
        <v>10</v>
      </c>
      <c r="E10" s="122">
        <v>2561</v>
      </c>
      <c r="F10" s="122">
        <v>2562</v>
      </c>
      <c r="G10" s="122">
        <v>2563</v>
      </c>
      <c r="H10" s="98">
        <v>2564</v>
      </c>
      <c r="I10" s="98" t="s">
        <v>8</v>
      </c>
      <c r="J10" s="420"/>
      <c r="K10" s="420"/>
    </row>
    <row r="11" spans="1:15" s="86" customFormat="1" ht="111.75" customHeight="1">
      <c r="A11" s="265">
        <v>1</v>
      </c>
      <c r="B11" s="266" t="s">
        <v>337</v>
      </c>
      <c r="C11" s="266" t="s">
        <v>338</v>
      </c>
      <c r="D11" s="267" t="s">
        <v>662</v>
      </c>
      <c r="E11" s="268">
        <v>10000</v>
      </c>
      <c r="F11" s="268">
        <v>10000</v>
      </c>
      <c r="G11" s="268">
        <v>10000</v>
      </c>
      <c r="H11" s="268">
        <v>10000</v>
      </c>
      <c r="I11" s="269" t="s">
        <v>184</v>
      </c>
      <c r="J11" s="266" t="s">
        <v>174</v>
      </c>
      <c r="K11" s="270" t="s">
        <v>311</v>
      </c>
      <c r="L11" s="121"/>
      <c r="M11" s="87"/>
      <c r="N11" s="87"/>
      <c r="O11" s="87"/>
    </row>
    <row r="12" spans="1:15" ht="147.75" customHeight="1">
      <c r="A12" s="169">
        <v>2</v>
      </c>
      <c r="B12" s="167" t="s">
        <v>684</v>
      </c>
      <c r="C12" s="167" t="s">
        <v>685</v>
      </c>
      <c r="D12" s="263" t="s">
        <v>686</v>
      </c>
      <c r="E12" s="164">
        <v>200000</v>
      </c>
      <c r="F12" s="264">
        <v>100000</v>
      </c>
      <c r="G12" s="264">
        <v>50000</v>
      </c>
      <c r="H12" s="264">
        <v>50000</v>
      </c>
      <c r="I12" s="170" t="s">
        <v>687</v>
      </c>
      <c r="J12" s="167" t="s">
        <v>688</v>
      </c>
      <c r="K12" s="172" t="s">
        <v>311</v>
      </c>
      <c r="L12" s="1"/>
    </row>
    <row r="13" spans="1:15">
      <c r="E13" s="304"/>
      <c r="F13" s="304"/>
      <c r="G13" s="304"/>
      <c r="H13" s="304"/>
      <c r="L13" s="1"/>
    </row>
    <row r="14" spans="1:15">
      <c r="H14" s="88"/>
      <c r="L14" s="1"/>
    </row>
    <row r="15" spans="1:15">
      <c r="E15" s="304"/>
      <c r="F15" s="304"/>
      <c r="G15" s="304"/>
      <c r="H15" s="304"/>
      <c r="I15" s="304"/>
      <c r="L15" s="1"/>
    </row>
  </sheetData>
  <mergeCells count="13">
    <mergeCell ref="B8:K8"/>
    <mergeCell ref="A9:A10"/>
    <mergeCell ref="B9:B10"/>
    <mergeCell ref="C9:C10"/>
    <mergeCell ref="J9:J10"/>
    <mergeCell ref="K9:K10"/>
    <mergeCell ref="E9:H9"/>
    <mergeCell ref="A7:K7"/>
    <mergeCell ref="A2:K2"/>
    <mergeCell ref="A3:K3"/>
    <mergeCell ref="A4:K4"/>
    <mergeCell ref="A5:K5"/>
    <mergeCell ref="B6:K6"/>
  </mergeCells>
  <pageMargins left="0.19685039370078741" right="0.19685039370078741" top="0.74803149606299213" bottom="0.74803149606299213" header="0.31496062992125984" footer="0.31496062992125984"/>
  <pageSetup paperSize="9" firstPageNumber="60" orientation="landscape" useFirstPageNumber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28</vt:i4>
      </vt:variant>
    </vt:vector>
  </HeadingPairs>
  <TitlesOfParts>
    <vt:vector size="55" baseType="lpstr">
      <vt:lpstr>สรุปบัญชี ผ03</vt:lpstr>
      <vt:lpstr>ประสาน ผ02</vt:lpstr>
      <vt:lpstr>แผนงานเคหะ</vt:lpstr>
      <vt:lpstr>แผนงานอุสาหกรรมและการโยธา</vt:lpstr>
      <vt:lpstr>แผนงานศาสนาวัฒนธรรมและนันทนาการ</vt:lpstr>
      <vt:lpstr>แผนงานสวัสดิการสังคม</vt:lpstr>
      <vt:lpstr>แผนงานรักษาความสงบ1</vt:lpstr>
      <vt:lpstr>แผนงานสาธารณสุข1</vt:lpstr>
      <vt:lpstr>แผนงานสาธารณสุข2</vt:lpstr>
      <vt:lpstr>แผนงานการศึกษา</vt:lpstr>
      <vt:lpstr>แผนงานศาสนาวัฒนธรรม </vt:lpstr>
      <vt:lpstr>แผนงานบริหารงานทั่วไป4</vt:lpstr>
      <vt:lpstr>แผนงานบริหารงานทั่วไป5</vt:lpstr>
      <vt:lpstr>แผนงานเกษตร1</vt:lpstr>
      <vt:lpstr>แผนงานเกษตร2</vt:lpstr>
      <vt:lpstr>แผนงานสร้างความเข้มแข็ง1</vt:lpstr>
      <vt:lpstr>แผนงานงบกลาง</vt:lpstr>
      <vt:lpstr>งบเงินอุดหนุน</vt:lpstr>
      <vt:lpstr>งบเงินอุดหนุน (2)</vt:lpstr>
      <vt:lpstr>งบเงินอุดหนุน (3)</vt:lpstr>
      <vt:lpstr>งบเงินอุดหนุน (4)</vt:lpstr>
      <vt:lpstr>ประสานแผน-อบจ</vt:lpstr>
      <vt:lpstr>ครุภัณฑ์</vt:lpstr>
      <vt:lpstr>บัญชีสรุป-01</vt:lpstr>
      <vt:lpstr>บัญชีสรุป-02</vt:lpstr>
      <vt:lpstr>บัญชีสรุป-03</vt:lpstr>
      <vt:lpstr>บัญชีสรุป-04</vt:lpstr>
      <vt:lpstr>แผนงานเกษตร1!Print_Area</vt:lpstr>
      <vt:lpstr>แผนงานเกษตร2!Print_Area</vt:lpstr>
      <vt:lpstr>แผนงานบริหารงานทั่วไป5!Print_Area</vt:lpstr>
      <vt:lpstr>แผนงานรักษาความสงบ1!Print_Area</vt:lpstr>
      <vt:lpstr>แผนงานสวัสดิการสังคม!Print_Area</vt:lpstr>
      <vt:lpstr>แผนงานสาธารณสุข1!Print_Area</vt:lpstr>
      <vt:lpstr>งบเงินอุดหนุน!Print_Area</vt:lpstr>
      <vt:lpstr>'งบเงินอุดหนุน (2)'!Print_Area</vt:lpstr>
      <vt:lpstr>'งบเงินอุดหนุน (3)'!Print_Area</vt:lpstr>
      <vt:lpstr>'งบเงินอุดหนุน (4)'!Print_Area</vt:lpstr>
      <vt:lpstr>แผนงานเกษตร1!Print_Titles</vt:lpstr>
      <vt:lpstr>แผนงานเกษตร2!Print_Titles</vt:lpstr>
      <vt:lpstr>แผนงานเคหะ!Print_Titles</vt:lpstr>
      <vt:lpstr>แผนงานการศึกษา!Print_Titles</vt:lpstr>
      <vt:lpstr>แผนงานงบกลาง!Print_Titles</vt:lpstr>
      <vt:lpstr>แผนงานบริหารงานทั่วไป4!Print_Titles</vt:lpstr>
      <vt:lpstr>แผนงานบริหารงานทั่วไป5!Print_Titles</vt:lpstr>
      <vt:lpstr>แผนงานรักษาความสงบ1!Print_Titles</vt:lpstr>
      <vt:lpstr>'แผนงานศาสนาวัฒนธรรม '!Print_Titles</vt:lpstr>
      <vt:lpstr>แผนงานศาสนาวัฒนธรรมและนันทนาการ!Print_Titles</vt:lpstr>
      <vt:lpstr>แผนงานสร้างความเข้มแข็ง1!Print_Titles</vt:lpstr>
      <vt:lpstr>แผนงานสวัสดิการสังคม!Print_Titles</vt:lpstr>
      <vt:lpstr>แผนงานสาธารณสุข1!Print_Titles</vt:lpstr>
      <vt:lpstr>แผนงานอุสาหกรรมและการโยธา!Print_Titles</vt:lpstr>
      <vt:lpstr>งบเงินอุดหนุน!Print_Titles</vt:lpstr>
      <vt:lpstr>'งบเงินอุดหนุน (2)'!Print_Titles</vt:lpstr>
      <vt:lpstr>'ประสานแผน-อบจ'!Print_Titles</vt:lpstr>
      <vt:lpstr>'สรุปบัญชี ผ03'!Print_Titles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Windows User</cp:lastModifiedBy>
  <cp:lastPrinted>2017-11-03T02:28:01Z</cp:lastPrinted>
  <dcterms:created xsi:type="dcterms:W3CDTF">2014-10-30T08:24:15Z</dcterms:created>
  <dcterms:modified xsi:type="dcterms:W3CDTF">2017-11-03T04:05:13Z</dcterms:modified>
</cp:coreProperties>
</file>